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ДУНАЇВЦІ ОТГ\ІНФОРМАЦІЇ\2025\Спільні інформації\Звіт за І квартал 2025 року\"/>
    </mc:Choice>
  </mc:AlternateContent>
  <xr:revisionPtr revIDLastSave="0" documentId="13_ncr:1_{3147DF11-E41D-4682-82A9-A6D49953A530}" xr6:coauthVersionLast="47" xr6:coauthVersionMax="47" xr10:uidLastSave="{00000000-0000-0000-0000-000000000000}"/>
  <bookViews>
    <workbookView xWindow="-120" yWindow="-120" windowWidth="29040" windowHeight="15840" xr2:uid="{AF9D51B9-8E73-449A-8593-86CDE753E3D0}"/>
  </bookViews>
  <sheets>
    <sheet name="analiz_vd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analiz_vd0!$4:$4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" i="2" l="1"/>
  <c r="L7" i="2"/>
  <c r="L8" i="2"/>
  <c r="L9" i="2"/>
  <c r="L11" i="2"/>
  <c r="L12" i="2"/>
  <c r="L13" i="2"/>
  <c r="L16" i="2"/>
  <c r="L17" i="2"/>
  <c r="L18" i="2"/>
  <c r="L19" i="2"/>
  <c r="L20" i="2"/>
  <c r="L21" i="2"/>
  <c r="L22" i="2"/>
  <c r="L23" i="2"/>
  <c r="L24" i="2"/>
  <c r="L25" i="2"/>
  <c r="L26" i="2"/>
  <c r="L27" i="2"/>
  <c r="L29" i="2"/>
  <c r="L31" i="2"/>
  <c r="L32" i="2"/>
  <c r="L33" i="2"/>
  <c r="L35" i="2"/>
  <c r="L36" i="2"/>
  <c r="L37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7" i="2"/>
  <c r="L58" i="2"/>
  <c r="L59" i="2"/>
  <c r="L60" i="2"/>
  <c r="L61" i="2"/>
  <c r="L62" i="2"/>
  <c r="L63" i="2"/>
  <c r="L64" i="2"/>
  <c r="L65" i="2"/>
  <c r="L66" i="2"/>
  <c r="L68" i="2"/>
  <c r="L69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J6" i="2"/>
  <c r="J8" i="2"/>
  <c r="J9" i="2"/>
  <c r="J12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32" i="2"/>
  <c r="J33" i="2"/>
  <c r="J34" i="2"/>
  <c r="J35" i="2"/>
  <c r="J36" i="2"/>
  <c r="J37" i="2"/>
  <c r="J38" i="2"/>
  <c r="J40" i="2"/>
  <c r="J41" i="2"/>
  <c r="J43" i="2"/>
  <c r="J44" i="2"/>
  <c r="J45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9" i="2"/>
  <c r="I6" i="2"/>
  <c r="I8" i="2"/>
  <c r="I9" i="2"/>
  <c r="I11" i="2"/>
  <c r="I16" i="2"/>
  <c r="I18" i="2"/>
  <c r="I19" i="2"/>
  <c r="I20" i="2"/>
  <c r="I21" i="2"/>
  <c r="I22" i="2"/>
  <c r="I23" i="2"/>
  <c r="I24" i="2"/>
  <c r="I25" i="2"/>
  <c r="I26" i="2"/>
  <c r="I27" i="2"/>
  <c r="I32" i="2"/>
  <c r="I33" i="2"/>
  <c r="I36" i="2"/>
  <c r="I37" i="2"/>
  <c r="I38" i="2"/>
  <c r="I40" i="2"/>
  <c r="I41" i="2"/>
  <c r="I43" i="2"/>
  <c r="I44" i="2"/>
  <c r="I45" i="2"/>
  <c r="I48" i="2"/>
  <c r="I49" i="2"/>
  <c r="I50" i="2"/>
  <c r="I51" i="2"/>
  <c r="I52" i="2"/>
  <c r="I53" i="2"/>
  <c r="I54" i="2"/>
  <c r="I55" i="2"/>
  <c r="I58" i="2"/>
  <c r="I60" i="2"/>
  <c r="I61" i="2"/>
  <c r="I62" i="2"/>
  <c r="I63" i="2"/>
  <c r="I64" i="2"/>
  <c r="I66" i="2"/>
  <c r="I68" i="2"/>
  <c r="L5" i="2"/>
  <c r="K5" i="2"/>
  <c r="J5" i="2"/>
  <c r="D65" i="2"/>
  <c r="I65" i="2" s="1"/>
  <c r="D57" i="2"/>
  <c r="I57" i="2" s="1"/>
  <c r="D47" i="2"/>
  <c r="I47" i="2" s="1"/>
  <c r="D5" i="2"/>
  <c r="I5" i="2" s="1"/>
  <c r="D35" i="2"/>
  <c r="I35" i="2" s="1"/>
  <c r="D17" i="2"/>
  <c r="I17" i="2" s="1"/>
  <c r="D69" i="2" l="1"/>
  <c r="I69" i="2" s="1"/>
</calcChain>
</file>

<file path=xl/sharedStrings.xml><?xml version="1.0" encoding="utf-8"?>
<sst xmlns="http://schemas.openxmlformats.org/spreadsheetml/2006/main" count="143" uniqueCount="134">
  <si>
    <t>Код</t>
  </si>
  <si>
    <t>Показник</t>
  </si>
  <si>
    <t>Затверджений план на рік</t>
  </si>
  <si>
    <t>План на рік з урахуванням змін</t>
  </si>
  <si>
    <t>01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</si>
  <si>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</si>
  <si>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</si>
  <si>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</si>
  <si>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Інша діяльність у сфері державного управління</t>
  </si>
  <si>
    <t>0112010</t>
  </si>
  <si>
    <t>Багатопрофільна стаціонарна медична допомога населенню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</si>
  <si>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</si>
  <si>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</si>
  <si>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0112152</t>
  </si>
  <si>
    <t>Інші програми та заходи у сфері охорони здоров`я</t>
  </si>
  <si>
    <t>0117130</t>
  </si>
  <si>
    <t>Здійснення заходів із землеустрою</t>
  </si>
  <si>
    <t>0117680</t>
  </si>
  <si>
    <t>Членські внески до асоціацій органів місцевого самоврядування</t>
  </si>
  <si>
    <t>0117693</t>
  </si>
  <si>
    <t>Інші заходи, пов`язані з економічною діяльністю</t>
  </si>
  <si>
    <t>0118220</t>
  </si>
  <si>
    <t>Заходи та роботи з мобілізаційної підготовки місцевого значення</t>
  </si>
  <si>
    <t>0118240</t>
  </si>
  <si>
    <t>Заходи та роботи з територіальної оборони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</si>
  <si>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</si>
  <si>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</si>
  <si>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</si>
  <si>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0610160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</si>
  <si>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</si>
  <si>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</si>
  <si>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Надання дошкільної освіти</t>
  </si>
  <si>
    <t>0611021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</si>
  <si>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</si>
  <si>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</si>
  <si>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</si>
  <si>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</si>
  <si>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Надання позашкільної освіти закладами позашкільної освіти, заходи із позашкільної роботи з дітьми</t>
  </si>
  <si>
    <t>0611141</t>
  </si>
  <si>
    <t>Забезпечення діяльності інших закладів у сфері освіти</t>
  </si>
  <si>
    <t>0611142</t>
  </si>
  <si>
    <t>Інші програми та заходи у сфері освіти</t>
  </si>
  <si>
    <t>0611151</t>
  </si>
  <si>
    <t>Забезпечення діяльності інклюзивно-ресурсних центрів за рахунок коштів місцевого бюджету</t>
  </si>
  <si>
    <t>0611152</t>
  </si>
  <si>
    <t>Забезпечення діяльності інклюзивно-ресурсних центрів за рахунок освітньої субвенції</t>
  </si>
  <si>
    <t>0611160</t>
  </si>
  <si>
    <t>Забезпечення діяльності центрів професійного розвитку педагогічних працівників</t>
  </si>
  <si>
    <t>0611184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</si>
  <si>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</si>
  <si>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0611200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</si>
  <si>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</si>
  <si>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</si>
  <si>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</t>
  </si>
  <si>
    <t>0611600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</si>
  <si>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</si>
  <si>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0615031</t>
  </si>
  <si>
    <t>Розвиток здібностей у дітей та молоді з фізичної культури та спорту комунальними дитячо- юнацькими спортивними школами</t>
  </si>
  <si>
    <t>0615061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</si>
  <si>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</si>
  <si>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0618240</t>
  </si>
  <si>
    <t>08</t>
  </si>
  <si>
    <t>0810160</t>
  </si>
  <si>
    <t>0810180</t>
  </si>
  <si>
    <t>0813032</t>
  </si>
  <si>
    <t>Надання пільг окремим категоріям громадян з оплати послуг зв`язку</t>
  </si>
  <si>
    <t>0813035</t>
  </si>
  <si>
    <t>Компенсаційні виплати за пільговий проїзд окремих категорій громадян на залізничному транспорті</t>
  </si>
  <si>
    <t>0813105</t>
  </si>
  <si>
    <t>Надання реабілітаційних послуг особам з інвалідністю та дітям з інвалідністю</t>
  </si>
  <si>
    <t>0813160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</si>
  <si>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</si>
  <si>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</si>
  <si>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</si>
  <si>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0813230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</si>
  <si>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</si>
  <si>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</si>
  <si>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</si>
  <si>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0813242</t>
  </si>
  <si>
    <t>Інші заходи у сфері соціального захисту і соціального забезпечення</t>
  </si>
  <si>
    <t>0813244</t>
  </si>
  <si>
    <t>Надання комплексної соціальної послуги життєстійкості надавачами соціальних послуг</t>
  </si>
  <si>
    <t>10</t>
  </si>
  <si>
    <t>1010160</t>
  </si>
  <si>
    <t>1011080</t>
  </si>
  <si>
    <t>Надання спеціалізованої освіти мистецькими школами</t>
  </si>
  <si>
    <t>1011142</t>
  </si>
  <si>
    <t>1014030</t>
  </si>
  <si>
    <t>Забезпечення діяльності бібліотек</t>
  </si>
  <si>
    <t>1014040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</si>
  <si>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</si>
  <si>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</si>
  <si>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</si>
  <si>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</si>
  <si>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Забезпечення діяльності інших закладів в галузі культури і мистецтва</t>
  </si>
  <si>
    <t>1014082</t>
  </si>
  <si>
    <t>Інші заходи в галузі культури і мистецтва</t>
  </si>
  <si>
    <t>1018240</t>
  </si>
  <si>
    <t>12</t>
  </si>
  <si>
    <t>1210160</t>
  </si>
  <si>
    <t>1216012</t>
  </si>
  <si>
    <t>Забезпечення діяльності з виробництва, транспортування, постачання теплової енергії</t>
  </si>
  <si>
    <t>1216030</t>
  </si>
  <si>
    <t>Організація благоустрою населених пунктів</t>
  </si>
  <si>
    <t>1216071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</si>
  <si>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</si>
  <si>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</si>
  <si>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</si>
  <si>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1218130</t>
  </si>
  <si>
    <t>Забезпечення діяльності місцевої та добровільної пожежної охорони</t>
  </si>
  <si>
    <t>1218240</t>
  </si>
  <si>
    <t>37</t>
  </si>
  <si>
    <t>Фінансове управління Дунаєвецької міської ради</t>
  </si>
  <si>
    <t>3710160</t>
  </si>
  <si>
    <t>3718710</t>
  </si>
  <si>
    <t>Резервний фонд місцевого бюджету</t>
  </si>
  <si>
    <t>3719770</t>
  </si>
  <si>
    <t>Інші субвенції з місцевого бюджету</t>
  </si>
  <si>
    <t xml:space="preserve"> </t>
  </si>
  <si>
    <t xml:space="preserve">Усього </t>
  </si>
  <si>
    <t>План на 1 квартал з урахуванням змін</t>
  </si>
  <si>
    <t>Касові видатки за 1 квартал 2025 року</t>
  </si>
  <si>
    <t>% до плану на рік</t>
  </si>
  <si>
    <t>% до плану на рік з урахуванням змін</t>
  </si>
  <si>
    <t>% до плану на звітний період з урахуванням змін</t>
  </si>
  <si>
    <t>% до минулого року</t>
  </si>
  <si>
    <t>Міська рада</t>
  </si>
  <si>
    <t>Управління освіти, молоді та спорту Дунаєвецької міської ради</t>
  </si>
  <si>
    <t>Управління соціального захисту та праці Дунаєвецької міської ради</t>
  </si>
  <si>
    <t>Управління культури та туризму  Дунаєвецької міської ради</t>
  </si>
  <si>
    <t>Управління містобудування, архітектури, житлово-комунального господарства, благоустрою та цивільного захисту Дунаєвецької міської ради</t>
  </si>
  <si>
    <t>тис.грн.</t>
  </si>
  <si>
    <t>Видатки загального фонду міського бюджету за 1 квартал 2025 року.</t>
  </si>
  <si>
    <t>Касові видатки за 1 квартал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</si>
</sst>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3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1" fillId="0" borderId="0" xfId="1" applyAlignment="1">
      <alignment horizontal="right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164" fontId="6" fillId="0" borderId="1" xfId="2" applyNumberFormat="1" applyFont="1" applyBorder="1" applyAlignment="1">
      <alignment vertical="center"/>
    </xf>
    <xf numFmtId="0" fontId="6" fillId="0" borderId="1" xfId="2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0" fontId="9" fillId="0" borderId="1" xfId="2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vertical="center"/>
    </xf>
    <xf numFmtId="164" fontId="7" fillId="2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</cellXfs>
  <cellStyles count="3">
    <cellStyle name="Звичайний" xfId="0" builtinId="0"/>
    <cellStyle name="Звичайний 2" xfId="1" xr:uid="{0DAE5F45-65BA-4AA4-ACF0-02C155328303}"/>
    <cellStyle name="Обычный 2" xfId="2" xr:uid="{9AA388AA-BEA6-4D03-BA23-C9326735BB4B}"/>
  </cellStyles>
  <dxfs count="108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5110E-336B-4E42-9AF1-1BC439DC0EEF}">
  <sheetPr>
    <pageSetUpPr fitToPage="1"/>
  </sheetPr>
  <dimension ref="A2:M79"/>
  <sheetViews>
    <sheetView tabSelected="1" topLeftCell="B1" workbookViewId="0">
      <selection activeCell="E6" sqref="E6"/>
    </sheetView>
  </sheetViews>
  <sheetFormatPr defaultRowHeight="12.75" x14ac:dyDescent="0.2"/>
  <cols>
    <col min="1" max="1" width="0" style="1" hidden="1" customWidth="1"/>
    <col min="2" max="2" width="12.7109375" style="7" customWidth="1"/>
    <col min="3" max="3" width="66.42578125" style="5" customWidth="1"/>
    <col min="4" max="12" width="15.7109375" style="1" customWidth="1"/>
    <col min="13" max="252" width="9.140625" style="1"/>
    <col min="253" max="253" width="12.7109375" style="1" customWidth="1"/>
    <col min="254" max="254" width="50.7109375" style="1" customWidth="1"/>
    <col min="255" max="268" width="15.7109375" style="1" customWidth="1"/>
    <col min="269" max="508" width="9.140625" style="1"/>
    <col min="509" max="509" width="12.7109375" style="1" customWidth="1"/>
    <col min="510" max="510" width="50.7109375" style="1" customWidth="1"/>
    <col min="511" max="524" width="15.7109375" style="1" customWidth="1"/>
    <col min="525" max="764" width="9.140625" style="1"/>
    <col min="765" max="765" width="12.7109375" style="1" customWidth="1"/>
    <col min="766" max="766" width="50.7109375" style="1" customWidth="1"/>
    <col min="767" max="780" width="15.7109375" style="1" customWidth="1"/>
    <col min="781" max="1020" width="9.140625" style="1"/>
    <col min="1021" max="1021" width="12.7109375" style="1" customWidth="1"/>
    <col min="1022" max="1022" width="50.7109375" style="1" customWidth="1"/>
    <col min="1023" max="1036" width="15.7109375" style="1" customWidth="1"/>
    <col min="1037" max="1276" width="9.140625" style="1"/>
    <col min="1277" max="1277" width="12.7109375" style="1" customWidth="1"/>
    <col min="1278" max="1278" width="50.7109375" style="1" customWidth="1"/>
    <col min="1279" max="1292" width="15.7109375" style="1" customWidth="1"/>
    <col min="1293" max="1532" width="9.140625" style="1"/>
    <col min="1533" max="1533" width="12.7109375" style="1" customWidth="1"/>
    <col min="1534" max="1534" width="50.7109375" style="1" customWidth="1"/>
    <col min="1535" max="1548" width="15.7109375" style="1" customWidth="1"/>
    <col min="1549" max="1788" width="9.140625" style="1"/>
    <col min="1789" max="1789" width="12.7109375" style="1" customWidth="1"/>
    <col min="1790" max="1790" width="50.7109375" style="1" customWidth="1"/>
    <col min="1791" max="1804" width="15.7109375" style="1" customWidth="1"/>
    <col min="1805" max="2044" width="9.140625" style="1"/>
    <col min="2045" max="2045" width="12.7109375" style="1" customWidth="1"/>
    <col min="2046" max="2046" width="50.7109375" style="1" customWidth="1"/>
    <col min="2047" max="2060" width="15.7109375" style="1" customWidth="1"/>
    <col min="2061" max="2300" width="9.140625" style="1"/>
    <col min="2301" max="2301" width="12.7109375" style="1" customWidth="1"/>
    <col min="2302" max="2302" width="50.7109375" style="1" customWidth="1"/>
    <col min="2303" max="2316" width="15.7109375" style="1" customWidth="1"/>
    <col min="2317" max="2556" width="9.140625" style="1"/>
    <col min="2557" max="2557" width="12.7109375" style="1" customWidth="1"/>
    <col min="2558" max="2558" width="50.7109375" style="1" customWidth="1"/>
    <col min="2559" max="2572" width="15.7109375" style="1" customWidth="1"/>
    <col min="2573" max="2812" width="9.140625" style="1"/>
    <col min="2813" max="2813" width="12.7109375" style="1" customWidth="1"/>
    <col min="2814" max="2814" width="50.7109375" style="1" customWidth="1"/>
    <col min="2815" max="2828" width="15.7109375" style="1" customWidth="1"/>
    <col min="2829" max="3068" width="9.140625" style="1"/>
    <col min="3069" max="3069" width="12.7109375" style="1" customWidth="1"/>
    <col min="3070" max="3070" width="50.7109375" style="1" customWidth="1"/>
    <col min="3071" max="3084" width="15.7109375" style="1" customWidth="1"/>
    <col min="3085" max="3324" width="9.140625" style="1"/>
    <col min="3325" max="3325" width="12.7109375" style="1" customWidth="1"/>
    <col min="3326" max="3326" width="50.7109375" style="1" customWidth="1"/>
    <col min="3327" max="3340" width="15.7109375" style="1" customWidth="1"/>
    <col min="3341" max="3580" width="9.140625" style="1"/>
    <col min="3581" max="3581" width="12.7109375" style="1" customWidth="1"/>
    <col min="3582" max="3582" width="50.7109375" style="1" customWidth="1"/>
    <col min="3583" max="3596" width="15.7109375" style="1" customWidth="1"/>
    <col min="3597" max="3836" width="9.140625" style="1"/>
    <col min="3837" max="3837" width="12.7109375" style="1" customWidth="1"/>
    <col min="3838" max="3838" width="50.7109375" style="1" customWidth="1"/>
    <col min="3839" max="3852" width="15.7109375" style="1" customWidth="1"/>
    <col min="3853" max="4092" width="9.140625" style="1"/>
    <col min="4093" max="4093" width="12.7109375" style="1" customWidth="1"/>
    <col min="4094" max="4094" width="50.7109375" style="1" customWidth="1"/>
    <col min="4095" max="4108" width="15.7109375" style="1" customWidth="1"/>
    <col min="4109" max="4348" width="9.140625" style="1"/>
    <col min="4349" max="4349" width="12.7109375" style="1" customWidth="1"/>
    <col min="4350" max="4350" width="50.7109375" style="1" customWidth="1"/>
    <col min="4351" max="4364" width="15.7109375" style="1" customWidth="1"/>
    <col min="4365" max="4604" width="9.140625" style="1"/>
    <col min="4605" max="4605" width="12.7109375" style="1" customWidth="1"/>
    <col min="4606" max="4606" width="50.7109375" style="1" customWidth="1"/>
    <col min="4607" max="4620" width="15.7109375" style="1" customWidth="1"/>
    <col min="4621" max="4860" width="9.140625" style="1"/>
    <col min="4861" max="4861" width="12.7109375" style="1" customWidth="1"/>
    <col min="4862" max="4862" width="50.7109375" style="1" customWidth="1"/>
    <col min="4863" max="4876" width="15.7109375" style="1" customWidth="1"/>
    <col min="4877" max="5116" width="9.140625" style="1"/>
    <col min="5117" max="5117" width="12.7109375" style="1" customWidth="1"/>
    <col min="5118" max="5118" width="50.7109375" style="1" customWidth="1"/>
    <col min="5119" max="5132" width="15.7109375" style="1" customWidth="1"/>
    <col min="5133" max="5372" width="9.140625" style="1"/>
    <col min="5373" max="5373" width="12.7109375" style="1" customWidth="1"/>
    <col min="5374" max="5374" width="50.7109375" style="1" customWidth="1"/>
    <col min="5375" max="5388" width="15.7109375" style="1" customWidth="1"/>
    <col min="5389" max="5628" width="9.140625" style="1"/>
    <col min="5629" max="5629" width="12.7109375" style="1" customWidth="1"/>
    <col min="5630" max="5630" width="50.7109375" style="1" customWidth="1"/>
    <col min="5631" max="5644" width="15.7109375" style="1" customWidth="1"/>
    <col min="5645" max="5884" width="9.140625" style="1"/>
    <col min="5885" max="5885" width="12.7109375" style="1" customWidth="1"/>
    <col min="5886" max="5886" width="50.7109375" style="1" customWidth="1"/>
    <col min="5887" max="5900" width="15.7109375" style="1" customWidth="1"/>
    <col min="5901" max="6140" width="9.140625" style="1"/>
    <col min="6141" max="6141" width="12.7109375" style="1" customWidth="1"/>
    <col min="6142" max="6142" width="50.7109375" style="1" customWidth="1"/>
    <col min="6143" max="6156" width="15.7109375" style="1" customWidth="1"/>
    <col min="6157" max="6396" width="9.140625" style="1"/>
    <col min="6397" max="6397" width="12.7109375" style="1" customWidth="1"/>
    <col min="6398" max="6398" width="50.7109375" style="1" customWidth="1"/>
    <col min="6399" max="6412" width="15.7109375" style="1" customWidth="1"/>
    <col min="6413" max="6652" width="9.140625" style="1"/>
    <col min="6653" max="6653" width="12.7109375" style="1" customWidth="1"/>
    <col min="6654" max="6654" width="50.7109375" style="1" customWidth="1"/>
    <col min="6655" max="6668" width="15.7109375" style="1" customWidth="1"/>
    <col min="6669" max="6908" width="9.140625" style="1"/>
    <col min="6909" max="6909" width="12.7109375" style="1" customWidth="1"/>
    <col min="6910" max="6910" width="50.7109375" style="1" customWidth="1"/>
    <col min="6911" max="6924" width="15.7109375" style="1" customWidth="1"/>
    <col min="6925" max="7164" width="9.140625" style="1"/>
    <col min="7165" max="7165" width="12.7109375" style="1" customWidth="1"/>
    <col min="7166" max="7166" width="50.7109375" style="1" customWidth="1"/>
    <col min="7167" max="7180" width="15.7109375" style="1" customWidth="1"/>
    <col min="7181" max="7420" width="9.140625" style="1"/>
    <col min="7421" max="7421" width="12.7109375" style="1" customWidth="1"/>
    <col min="7422" max="7422" width="50.7109375" style="1" customWidth="1"/>
    <col min="7423" max="7436" width="15.7109375" style="1" customWidth="1"/>
    <col min="7437" max="7676" width="9.140625" style="1"/>
    <col min="7677" max="7677" width="12.7109375" style="1" customWidth="1"/>
    <col min="7678" max="7678" width="50.7109375" style="1" customWidth="1"/>
    <col min="7679" max="7692" width="15.7109375" style="1" customWidth="1"/>
    <col min="7693" max="7932" width="9.140625" style="1"/>
    <col min="7933" max="7933" width="12.7109375" style="1" customWidth="1"/>
    <col min="7934" max="7934" width="50.7109375" style="1" customWidth="1"/>
    <col min="7935" max="7948" width="15.7109375" style="1" customWidth="1"/>
    <col min="7949" max="8188" width="9.140625" style="1"/>
    <col min="8189" max="8189" width="12.7109375" style="1" customWidth="1"/>
    <col min="8190" max="8190" width="50.7109375" style="1" customWidth="1"/>
    <col min="8191" max="8204" width="15.7109375" style="1" customWidth="1"/>
    <col min="8205" max="8444" width="9.140625" style="1"/>
    <col min="8445" max="8445" width="12.7109375" style="1" customWidth="1"/>
    <col min="8446" max="8446" width="50.7109375" style="1" customWidth="1"/>
    <col min="8447" max="8460" width="15.7109375" style="1" customWidth="1"/>
    <col min="8461" max="8700" width="9.140625" style="1"/>
    <col min="8701" max="8701" width="12.7109375" style="1" customWidth="1"/>
    <col min="8702" max="8702" width="50.7109375" style="1" customWidth="1"/>
    <col min="8703" max="8716" width="15.7109375" style="1" customWidth="1"/>
    <col min="8717" max="8956" width="9.140625" style="1"/>
    <col min="8957" max="8957" width="12.7109375" style="1" customWidth="1"/>
    <col min="8958" max="8958" width="50.7109375" style="1" customWidth="1"/>
    <col min="8959" max="8972" width="15.7109375" style="1" customWidth="1"/>
    <col min="8973" max="9212" width="9.140625" style="1"/>
    <col min="9213" max="9213" width="12.7109375" style="1" customWidth="1"/>
    <col min="9214" max="9214" width="50.7109375" style="1" customWidth="1"/>
    <col min="9215" max="9228" width="15.7109375" style="1" customWidth="1"/>
    <col min="9229" max="9468" width="9.140625" style="1"/>
    <col min="9469" max="9469" width="12.7109375" style="1" customWidth="1"/>
    <col min="9470" max="9470" width="50.7109375" style="1" customWidth="1"/>
    <col min="9471" max="9484" width="15.7109375" style="1" customWidth="1"/>
    <col min="9485" max="9724" width="9.140625" style="1"/>
    <col min="9725" max="9725" width="12.7109375" style="1" customWidth="1"/>
    <col min="9726" max="9726" width="50.7109375" style="1" customWidth="1"/>
    <col min="9727" max="9740" width="15.7109375" style="1" customWidth="1"/>
    <col min="9741" max="9980" width="9.140625" style="1"/>
    <col min="9981" max="9981" width="12.7109375" style="1" customWidth="1"/>
    <col min="9982" max="9982" width="50.7109375" style="1" customWidth="1"/>
    <col min="9983" max="9996" width="15.7109375" style="1" customWidth="1"/>
    <col min="9997" max="10236" width="9.140625" style="1"/>
    <col min="10237" max="10237" width="12.7109375" style="1" customWidth="1"/>
    <col min="10238" max="10238" width="50.7109375" style="1" customWidth="1"/>
    <col min="10239" max="10252" width="15.7109375" style="1" customWidth="1"/>
    <col min="10253" max="10492" width="9.140625" style="1"/>
    <col min="10493" max="10493" width="12.7109375" style="1" customWidth="1"/>
    <col min="10494" max="10494" width="50.7109375" style="1" customWidth="1"/>
    <col min="10495" max="10508" width="15.7109375" style="1" customWidth="1"/>
    <col min="10509" max="10748" width="9.140625" style="1"/>
    <col min="10749" max="10749" width="12.7109375" style="1" customWidth="1"/>
    <col min="10750" max="10750" width="50.7109375" style="1" customWidth="1"/>
    <col min="10751" max="10764" width="15.7109375" style="1" customWidth="1"/>
    <col min="10765" max="11004" width="9.140625" style="1"/>
    <col min="11005" max="11005" width="12.7109375" style="1" customWidth="1"/>
    <col min="11006" max="11006" width="50.7109375" style="1" customWidth="1"/>
    <col min="11007" max="11020" width="15.7109375" style="1" customWidth="1"/>
    <col min="11021" max="11260" width="9.140625" style="1"/>
    <col min="11261" max="11261" width="12.7109375" style="1" customWidth="1"/>
    <col min="11262" max="11262" width="50.7109375" style="1" customWidth="1"/>
    <col min="11263" max="11276" width="15.7109375" style="1" customWidth="1"/>
    <col min="11277" max="11516" width="9.140625" style="1"/>
    <col min="11517" max="11517" width="12.7109375" style="1" customWidth="1"/>
    <col min="11518" max="11518" width="50.7109375" style="1" customWidth="1"/>
    <col min="11519" max="11532" width="15.7109375" style="1" customWidth="1"/>
    <col min="11533" max="11772" width="9.140625" style="1"/>
    <col min="11773" max="11773" width="12.7109375" style="1" customWidth="1"/>
    <col min="11774" max="11774" width="50.7109375" style="1" customWidth="1"/>
    <col min="11775" max="11788" width="15.7109375" style="1" customWidth="1"/>
    <col min="11789" max="12028" width="9.140625" style="1"/>
    <col min="12029" max="12029" width="12.7109375" style="1" customWidth="1"/>
    <col min="12030" max="12030" width="50.7109375" style="1" customWidth="1"/>
    <col min="12031" max="12044" width="15.7109375" style="1" customWidth="1"/>
    <col min="12045" max="12284" width="9.140625" style="1"/>
    <col min="12285" max="12285" width="12.7109375" style="1" customWidth="1"/>
    <col min="12286" max="12286" width="50.7109375" style="1" customWidth="1"/>
    <col min="12287" max="12300" width="15.7109375" style="1" customWidth="1"/>
    <col min="12301" max="12540" width="9.140625" style="1"/>
    <col min="12541" max="12541" width="12.7109375" style="1" customWidth="1"/>
    <col min="12542" max="12542" width="50.7109375" style="1" customWidth="1"/>
    <col min="12543" max="12556" width="15.7109375" style="1" customWidth="1"/>
    <col min="12557" max="12796" width="9.140625" style="1"/>
    <col min="12797" max="12797" width="12.7109375" style="1" customWidth="1"/>
    <col min="12798" max="12798" width="50.7109375" style="1" customWidth="1"/>
    <col min="12799" max="12812" width="15.7109375" style="1" customWidth="1"/>
    <col min="12813" max="13052" width="9.140625" style="1"/>
    <col min="13053" max="13053" width="12.7109375" style="1" customWidth="1"/>
    <col min="13054" max="13054" width="50.7109375" style="1" customWidth="1"/>
    <col min="13055" max="13068" width="15.7109375" style="1" customWidth="1"/>
    <col min="13069" max="13308" width="9.140625" style="1"/>
    <col min="13309" max="13309" width="12.7109375" style="1" customWidth="1"/>
    <col min="13310" max="13310" width="50.7109375" style="1" customWidth="1"/>
    <col min="13311" max="13324" width="15.7109375" style="1" customWidth="1"/>
    <col min="13325" max="13564" width="9.140625" style="1"/>
    <col min="13565" max="13565" width="12.7109375" style="1" customWidth="1"/>
    <col min="13566" max="13566" width="50.7109375" style="1" customWidth="1"/>
    <col min="13567" max="13580" width="15.7109375" style="1" customWidth="1"/>
    <col min="13581" max="13820" width="9.140625" style="1"/>
    <col min="13821" max="13821" width="12.7109375" style="1" customWidth="1"/>
    <col min="13822" max="13822" width="50.7109375" style="1" customWidth="1"/>
    <col min="13823" max="13836" width="15.7109375" style="1" customWidth="1"/>
    <col min="13837" max="14076" width="9.140625" style="1"/>
    <col min="14077" max="14077" width="12.7109375" style="1" customWidth="1"/>
    <col min="14078" max="14078" width="50.7109375" style="1" customWidth="1"/>
    <col min="14079" max="14092" width="15.7109375" style="1" customWidth="1"/>
    <col min="14093" max="14332" width="9.140625" style="1"/>
    <col min="14333" max="14333" width="12.7109375" style="1" customWidth="1"/>
    <col min="14334" max="14334" width="50.7109375" style="1" customWidth="1"/>
    <col min="14335" max="14348" width="15.7109375" style="1" customWidth="1"/>
    <col min="14349" max="14588" width="9.140625" style="1"/>
    <col min="14589" max="14589" width="12.7109375" style="1" customWidth="1"/>
    <col min="14590" max="14590" width="50.7109375" style="1" customWidth="1"/>
    <col min="14591" max="14604" width="15.7109375" style="1" customWidth="1"/>
    <col min="14605" max="14844" width="9.140625" style="1"/>
    <col min="14845" max="14845" width="12.7109375" style="1" customWidth="1"/>
    <col min="14846" max="14846" width="50.7109375" style="1" customWidth="1"/>
    <col min="14847" max="14860" width="15.7109375" style="1" customWidth="1"/>
    <col min="14861" max="15100" width="9.140625" style="1"/>
    <col min="15101" max="15101" width="12.7109375" style="1" customWidth="1"/>
    <col min="15102" max="15102" width="50.7109375" style="1" customWidth="1"/>
    <col min="15103" max="15116" width="15.7109375" style="1" customWidth="1"/>
    <col min="15117" max="15356" width="9.140625" style="1"/>
    <col min="15357" max="15357" width="12.7109375" style="1" customWidth="1"/>
    <col min="15358" max="15358" width="50.7109375" style="1" customWidth="1"/>
    <col min="15359" max="15372" width="15.7109375" style="1" customWidth="1"/>
    <col min="15373" max="15612" width="9.140625" style="1"/>
    <col min="15613" max="15613" width="12.7109375" style="1" customWidth="1"/>
    <col min="15614" max="15614" width="50.7109375" style="1" customWidth="1"/>
    <col min="15615" max="15628" width="15.7109375" style="1" customWidth="1"/>
    <col min="15629" max="15868" width="9.140625" style="1"/>
    <col min="15869" max="15869" width="12.7109375" style="1" customWidth="1"/>
    <col min="15870" max="15870" width="50.7109375" style="1" customWidth="1"/>
    <col min="15871" max="15884" width="15.7109375" style="1" customWidth="1"/>
    <col min="15885" max="16124" width="9.140625" style="1"/>
    <col min="16125" max="16125" width="12.7109375" style="1" customWidth="1"/>
    <col min="16126" max="16126" width="50.7109375" style="1" customWidth="1"/>
    <col min="16127" max="16140" width="15.7109375" style="1" customWidth="1"/>
    <col min="16141" max="16384" width="9.140625" style="1"/>
  </cols>
  <sheetData>
    <row r="2" spans="1:13" ht="18" x14ac:dyDescent="0.25">
      <c r="B2" s="22" t="s">
        <v>132</v>
      </c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3" ht="15.75" x14ac:dyDescent="0.25">
      <c r="J3" s="3"/>
      <c r="L3" s="15" t="s">
        <v>131</v>
      </c>
    </row>
    <row r="4" spans="1:13" s="2" customFormat="1" ht="53.25" customHeight="1" x14ac:dyDescent="0.2">
      <c r="A4" s="9"/>
      <c r="B4" s="16" t="s">
        <v>0</v>
      </c>
      <c r="C4" s="16" t="s">
        <v>1</v>
      </c>
      <c r="D4" s="16" t="s">
        <v>133</v>
      </c>
      <c r="E4" s="11" t="s">
        <v>2</v>
      </c>
      <c r="F4" s="11" t="s">
        <v>3</v>
      </c>
      <c r="G4" s="11" t="s">
        <v>120</v>
      </c>
      <c r="H4" s="11" t="s">
        <v>121</v>
      </c>
      <c r="I4" s="19" t="s">
        <v>125</v>
      </c>
      <c r="J4" s="12" t="s">
        <v>122</v>
      </c>
      <c r="K4" s="12" t="s">
        <v>123</v>
      </c>
      <c r="L4" s="12" t="s">
        <v>124</v>
      </c>
    </row>
    <row r="5" spans="1:13" ht="15.75" x14ac:dyDescent="0.2">
      <c r="A5" s="10">
        <v>1</v>
      </c>
      <c r="B5" s="17" t="s">
        <v>4</v>
      </c>
      <c r="C5" s="14" t="s">
        <v>126</v>
      </c>
      <c r="D5" s="20">
        <f>SUM(D6:D16)</f>
        <v>9527.8682700000008</v>
      </c>
      <c r="E5" s="20">
        <v>42183.893000000011</v>
      </c>
      <c r="F5" s="20">
        <v>45884.593000000001</v>
      </c>
      <c r="G5" s="20">
        <v>21631.812000000002</v>
      </c>
      <c r="H5" s="20">
        <v>11540.537690000001</v>
      </c>
      <c r="I5" s="21">
        <f>H5/D5*100</f>
        <v>121.12402651847327</v>
      </c>
      <c r="J5" s="21">
        <f>H5/E5*100</f>
        <v>27.357687660548535</v>
      </c>
      <c r="K5" s="21">
        <f t="shared" ref="K5:K36" si="0">H5/F5*100</f>
        <v>25.15122601174647</v>
      </c>
      <c r="L5" s="21">
        <f>H5/G5*100</f>
        <v>53.349842768603942</v>
      </c>
      <c r="M5" s="4"/>
    </row>
    <row r="6" spans="1:13" ht="62.25" customHeight="1" x14ac:dyDescent="0.2">
      <c r="A6" s="10">
        <v>0</v>
      </c>
      <c r="B6" s="17" t="s">
        <v>5</v>
      </c>
      <c r="C6" s="18" t="s">
        <v>6</v>
      </c>
      <c r="D6" s="13">
        <v>5269.26325</v>
      </c>
      <c r="E6" s="20">
        <v>30567.207000000006</v>
      </c>
      <c r="F6" s="20">
        <v>30567.207000000002</v>
      </c>
      <c r="G6" s="20">
        <v>9537.991</v>
      </c>
      <c r="H6" s="20">
        <v>6491.1709000000001</v>
      </c>
      <c r="I6" s="21">
        <f>H6/D6*100</f>
        <v>123.18934530363424</v>
      </c>
      <c r="J6" s="21">
        <f>H6/E6*100</f>
        <v>21.23573442611227</v>
      </c>
      <c r="K6" s="21">
        <f t="shared" si="0"/>
        <v>21.23573442611227</v>
      </c>
      <c r="L6" s="21">
        <f t="shared" ref="L6:L69" si="1">H6/G6*100</f>
        <v>68.055955389347716</v>
      </c>
      <c r="M6" s="4"/>
    </row>
    <row r="7" spans="1:13" ht="15.75" x14ac:dyDescent="0.2">
      <c r="A7" s="10">
        <v>0</v>
      </c>
      <c r="B7" s="17" t="s">
        <v>7</v>
      </c>
      <c r="C7" s="18" t="s">
        <v>8</v>
      </c>
      <c r="D7" s="13">
        <v>0</v>
      </c>
      <c r="E7" s="20">
        <v>0</v>
      </c>
      <c r="F7" s="20">
        <v>70</v>
      </c>
      <c r="G7" s="20">
        <v>70</v>
      </c>
      <c r="H7" s="20">
        <v>7.57</v>
      </c>
      <c r="I7" s="21">
        <v>0</v>
      </c>
      <c r="J7" s="21">
        <v>0</v>
      </c>
      <c r="K7" s="21">
        <f t="shared" si="0"/>
        <v>10.814285714285715</v>
      </c>
      <c r="L7" s="21">
        <f t="shared" si="1"/>
        <v>10.814285714285715</v>
      </c>
      <c r="M7" s="4"/>
    </row>
    <row r="8" spans="1:13" ht="15.75" x14ac:dyDescent="0.2">
      <c r="A8" s="10">
        <v>0</v>
      </c>
      <c r="B8" s="17" t="s">
        <v>9</v>
      </c>
      <c r="C8" s="18" t="s">
        <v>10</v>
      </c>
      <c r="D8" s="13">
        <v>2749.3741500000001</v>
      </c>
      <c r="E8" s="20">
        <v>6902.5</v>
      </c>
      <c r="F8" s="20">
        <v>8275.5</v>
      </c>
      <c r="G8" s="20">
        <v>6430.82</v>
      </c>
      <c r="H8" s="20">
        <v>3369.4190699999999</v>
      </c>
      <c r="I8" s="21">
        <f>H8/D8*100</f>
        <v>122.55222047533979</v>
      </c>
      <c r="J8" s="21">
        <f>H8/E8*100</f>
        <v>48.814474031148137</v>
      </c>
      <c r="K8" s="21">
        <f t="shared" si="0"/>
        <v>40.7155950697843</v>
      </c>
      <c r="L8" s="21">
        <f t="shared" si="1"/>
        <v>52.394858975993728</v>
      </c>
      <c r="M8" s="4"/>
    </row>
    <row r="9" spans="1:13" ht="31.5" x14ac:dyDescent="0.2">
      <c r="A9" s="10">
        <v>0</v>
      </c>
      <c r="B9" s="17" t="s">
        <v>11</v>
      </c>
      <c r="C9" s="18" t="s">
        <v>12</v>
      </c>
      <c r="D9" s="13">
        <v>740.36086999999998</v>
      </c>
      <c r="E9" s="20">
        <v>3282.1860000000001</v>
      </c>
      <c r="F9" s="20">
        <v>4589.3860000000004</v>
      </c>
      <c r="G9" s="20">
        <v>3210.5010000000002</v>
      </c>
      <c r="H9" s="20">
        <v>672.37771999999995</v>
      </c>
      <c r="I9" s="21">
        <f>H9/D9*100</f>
        <v>90.81756576357148</v>
      </c>
      <c r="J9" s="21">
        <f>H9/E9*100</f>
        <v>20.485667783605194</v>
      </c>
      <c r="K9" s="21">
        <f t="shared" si="0"/>
        <v>14.650711881720124</v>
      </c>
      <c r="L9" s="21">
        <f t="shared" si="1"/>
        <v>20.943077731481782</v>
      </c>
      <c r="M9" s="4"/>
    </row>
    <row r="10" spans="1:13" ht="15.75" x14ac:dyDescent="0.2">
      <c r="A10" s="10">
        <v>0</v>
      </c>
      <c r="B10" s="17" t="s">
        <v>13</v>
      </c>
      <c r="C10" s="18" t="s">
        <v>14</v>
      </c>
      <c r="D10" s="20">
        <v>0</v>
      </c>
      <c r="E10" s="20">
        <v>0</v>
      </c>
      <c r="F10" s="20">
        <v>106.5</v>
      </c>
      <c r="G10" s="20">
        <v>106.5</v>
      </c>
      <c r="H10" s="20">
        <v>0</v>
      </c>
      <c r="I10" s="21">
        <v>0</v>
      </c>
      <c r="J10" s="21">
        <v>0</v>
      </c>
      <c r="K10" s="21">
        <f t="shared" si="0"/>
        <v>0</v>
      </c>
      <c r="L10" s="21">
        <v>0</v>
      </c>
      <c r="M10" s="4"/>
    </row>
    <row r="11" spans="1:13" ht="15.75" x14ac:dyDescent="0.2">
      <c r="A11" s="10">
        <v>0</v>
      </c>
      <c r="B11" s="17" t="s">
        <v>15</v>
      </c>
      <c r="C11" s="18" t="s">
        <v>16</v>
      </c>
      <c r="D11" s="13">
        <v>28.87</v>
      </c>
      <c r="E11" s="20">
        <v>0</v>
      </c>
      <c r="F11" s="20">
        <v>150</v>
      </c>
      <c r="G11" s="20">
        <v>150</v>
      </c>
      <c r="H11" s="20">
        <v>4</v>
      </c>
      <c r="I11" s="21">
        <f>H11/D11*100</f>
        <v>13.855213023900243</v>
      </c>
      <c r="J11" s="21">
        <v>0</v>
      </c>
      <c r="K11" s="21">
        <f t="shared" si="0"/>
        <v>2.666666666666667</v>
      </c>
      <c r="L11" s="21">
        <f t="shared" si="1"/>
        <v>2.666666666666667</v>
      </c>
      <c r="M11" s="4"/>
    </row>
    <row r="12" spans="1:13" ht="31.5" customHeight="1" x14ac:dyDescent="0.2">
      <c r="A12" s="10">
        <v>0</v>
      </c>
      <c r="B12" s="17" t="s">
        <v>17</v>
      </c>
      <c r="C12" s="18" t="s">
        <v>18</v>
      </c>
      <c r="D12" s="20">
        <v>0</v>
      </c>
      <c r="E12" s="20">
        <v>32</v>
      </c>
      <c r="F12" s="20">
        <v>32</v>
      </c>
      <c r="G12" s="20">
        <v>32</v>
      </c>
      <c r="H12" s="20">
        <v>32</v>
      </c>
      <c r="I12" s="21">
        <v>0</v>
      </c>
      <c r="J12" s="21">
        <f>H12/E12*100</f>
        <v>100</v>
      </c>
      <c r="K12" s="21">
        <f t="shared" si="0"/>
        <v>100</v>
      </c>
      <c r="L12" s="21">
        <f t="shared" si="1"/>
        <v>100</v>
      </c>
      <c r="M12" s="4"/>
    </row>
    <row r="13" spans="1:13" ht="15.75" x14ac:dyDescent="0.2">
      <c r="A13" s="10">
        <v>0</v>
      </c>
      <c r="B13" s="17" t="s">
        <v>19</v>
      </c>
      <c r="C13" s="18" t="s">
        <v>20</v>
      </c>
      <c r="D13" s="20">
        <v>0</v>
      </c>
      <c r="E13" s="20">
        <v>0</v>
      </c>
      <c r="F13" s="20">
        <v>50</v>
      </c>
      <c r="G13" s="20">
        <v>50</v>
      </c>
      <c r="H13" s="20">
        <v>0</v>
      </c>
      <c r="I13" s="21">
        <v>0</v>
      </c>
      <c r="J13" s="21">
        <v>0</v>
      </c>
      <c r="K13" s="21">
        <f t="shared" si="0"/>
        <v>0</v>
      </c>
      <c r="L13" s="21">
        <f t="shared" si="1"/>
        <v>0</v>
      </c>
      <c r="M13" s="4"/>
    </row>
    <row r="14" spans="1:13" ht="31.5" customHeight="1" x14ac:dyDescent="0.2">
      <c r="A14" s="10">
        <v>0</v>
      </c>
      <c r="B14" s="17" t="s">
        <v>21</v>
      </c>
      <c r="C14" s="18" t="s">
        <v>22</v>
      </c>
      <c r="D14" s="20">
        <v>0</v>
      </c>
      <c r="E14" s="20">
        <v>0</v>
      </c>
      <c r="F14" s="20">
        <v>80</v>
      </c>
      <c r="G14" s="20">
        <v>80</v>
      </c>
      <c r="H14" s="20">
        <v>0</v>
      </c>
      <c r="I14" s="21">
        <v>0</v>
      </c>
      <c r="J14" s="21">
        <v>0</v>
      </c>
      <c r="K14" s="21">
        <f t="shared" si="0"/>
        <v>0</v>
      </c>
      <c r="L14" s="21">
        <v>0</v>
      </c>
      <c r="M14" s="4"/>
    </row>
    <row r="15" spans="1:13" ht="15.75" x14ac:dyDescent="0.2">
      <c r="A15" s="10">
        <v>0</v>
      </c>
      <c r="B15" s="17" t="s">
        <v>23</v>
      </c>
      <c r="C15" s="18" t="s">
        <v>24</v>
      </c>
      <c r="D15" s="20">
        <v>0</v>
      </c>
      <c r="E15" s="20">
        <v>400</v>
      </c>
      <c r="F15" s="20">
        <v>400</v>
      </c>
      <c r="G15" s="20">
        <v>400</v>
      </c>
      <c r="H15" s="20">
        <v>0</v>
      </c>
      <c r="I15" s="21">
        <v>0</v>
      </c>
      <c r="J15" s="21">
        <f t="shared" ref="J15:J27" si="2">H15/E15*100</f>
        <v>0</v>
      </c>
      <c r="K15" s="21">
        <f t="shared" si="0"/>
        <v>0</v>
      </c>
      <c r="L15" s="21">
        <v>0</v>
      </c>
      <c r="M15" s="4"/>
    </row>
    <row r="16" spans="1:13" ht="31.5" x14ac:dyDescent="0.2">
      <c r="A16" s="10">
        <v>0</v>
      </c>
      <c r="B16" s="17" t="s">
        <v>25</v>
      </c>
      <c r="C16" s="18" t="s">
        <v>26</v>
      </c>
      <c r="D16" s="13">
        <v>740</v>
      </c>
      <c r="E16" s="20">
        <v>1000</v>
      </c>
      <c r="F16" s="20">
        <v>1564</v>
      </c>
      <c r="G16" s="20">
        <v>1564</v>
      </c>
      <c r="H16" s="20">
        <v>964</v>
      </c>
      <c r="I16" s="21">
        <f t="shared" ref="I16:I27" si="3">H16/D16*100</f>
        <v>130.27027027027026</v>
      </c>
      <c r="J16" s="21">
        <f t="shared" si="2"/>
        <v>96.399999999999991</v>
      </c>
      <c r="K16" s="21">
        <f t="shared" si="0"/>
        <v>61.636828644501271</v>
      </c>
      <c r="L16" s="21">
        <f t="shared" si="1"/>
        <v>61.636828644501271</v>
      </c>
      <c r="M16" s="4"/>
    </row>
    <row r="17" spans="1:13" ht="31.5" x14ac:dyDescent="0.2">
      <c r="A17" s="10">
        <v>1</v>
      </c>
      <c r="B17" s="17" t="s">
        <v>27</v>
      </c>
      <c r="C17" s="14" t="s">
        <v>127</v>
      </c>
      <c r="D17" s="20">
        <f>SUM(D18:D34)</f>
        <v>51614.864579999994</v>
      </c>
      <c r="E17" s="20">
        <v>208622.951</v>
      </c>
      <c r="F17" s="20">
        <v>221705.75100000005</v>
      </c>
      <c r="G17" s="20">
        <v>87159.239000000001</v>
      </c>
      <c r="H17" s="20">
        <v>58147.115890000001</v>
      </c>
      <c r="I17" s="21">
        <f t="shared" si="3"/>
        <v>112.65575597873632</v>
      </c>
      <c r="J17" s="21">
        <f t="shared" si="2"/>
        <v>27.871869135817178</v>
      </c>
      <c r="K17" s="21">
        <f t="shared" si="0"/>
        <v>26.227157224261628</v>
      </c>
      <c r="L17" s="21">
        <f t="shared" si="1"/>
        <v>66.713657160315492</v>
      </c>
      <c r="M17" s="4"/>
    </row>
    <row r="18" spans="1:13" ht="31.5" x14ac:dyDescent="0.2">
      <c r="A18" s="10">
        <v>0</v>
      </c>
      <c r="B18" s="17" t="s">
        <v>28</v>
      </c>
      <c r="C18" s="18" t="s">
        <v>29</v>
      </c>
      <c r="D18" s="13">
        <v>332.18166000000002</v>
      </c>
      <c r="E18" s="20">
        <v>1667.8109999999999</v>
      </c>
      <c r="F18" s="20">
        <v>1667.8109999999999</v>
      </c>
      <c r="G18" s="20">
        <v>542.47400000000005</v>
      </c>
      <c r="H18" s="20">
        <v>346.12143999999995</v>
      </c>
      <c r="I18" s="21">
        <f t="shared" si="3"/>
        <v>104.19643275911137</v>
      </c>
      <c r="J18" s="21">
        <f t="shared" si="2"/>
        <v>20.753037364545502</v>
      </c>
      <c r="K18" s="21">
        <f t="shared" si="0"/>
        <v>20.753037364545502</v>
      </c>
      <c r="L18" s="21">
        <f t="shared" si="1"/>
        <v>63.804244996073535</v>
      </c>
      <c r="M18" s="4"/>
    </row>
    <row r="19" spans="1:13" ht="15.75" x14ac:dyDescent="0.2">
      <c r="A19" s="10">
        <v>0</v>
      </c>
      <c r="B19" s="17" t="s">
        <v>30</v>
      </c>
      <c r="C19" s="18" t="s">
        <v>31</v>
      </c>
      <c r="D19" s="13">
        <v>8302.4120000000003</v>
      </c>
      <c r="E19" s="20">
        <v>45399.731</v>
      </c>
      <c r="F19" s="20">
        <v>45399.731</v>
      </c>
      <c r="G19" s="20">
        <v>13773.838</v>
      </c>
      <c r="H19" s="20">
        <v>9423.3995400000003</v>
      </c>
      <c r="I19" s="21">
        <f t="shared" si="3"/>
        <v>113.5019502766184</v>
      </c>
      <c r="J19" s="21">
        <f t="shared" si="2"/>
        <v>20.756509636587936</v>
      </c>
      <c r="K19" s="21">
        <f t="shared" si="0"/>
        <v>20.756509636587936</v>
      </c>
      <c r="L19" s="21">
        <f t="shared" si="1"/>
        <v>68.415205260872099</v>
      </c>
      <c r="M19" s="4"/>
    </row>
    <row r="20" spans="1:13" ht="31.5" x14ac:dyDescent="0.2">
      <c r="A20" s="10">
        <v>0</v>
      </c>
      <c r="B20" s="17" t="s">
        <v>32</v>
      </c>
      <c r="C20" s="18" t="s">
        <v>33</v>
      </c>
      <c r="D20" s="13">
        <v>15784.813860000002</v>
      </c>
      <c r="E20" s="20">
        <v>71247.77399999999</v>
      </c>
      <c r="F20" s="20">
        <v>76747.595799999996</v>
      </c>
      <c r="G20" s="20">
        <v>39182.0308</v>
      </c>
      <c r="H20" s="20">
        <v>17623.29219</v>
      </c>
      <c r="I20" s="21">
        <f t="shared" si="3"/>
        <v>111.6471334176379</v>
      </c>
      <c r="J20" s="21">
        <f t="shared" si="2"/>
        <v>24.735217959230564</v>
      </c>
      <c r="K20" s="21">
        <f t="shared" si="0"/>
        <v>22.962663528803336</v>
      </c>
      <c r="L20" s="21">
        <f t="shared" si="1"/>
        <v>44.977995857223405</v>
      </c>
      <c r="M20" s="4"/>
    </row>
    <row r="21" spans="1:13" ht="31.5" x14ac:dyDescent="0.2">
      <c r="A21" s="10">
        <v>0</v>
      </c>
      <c r="B21" s="17" t="s">
        <v>34</v>
      </c>
      <c r="C21" s="18" t="s">
        <v>35</v>
      </c>
      <c r="D21" s="13">
        <v>22219.300000000003</v>
      </c>
      <c r="E21" s="20">
        <v>66653.7</v>
      </c>
      <c r="F21" s="20">
        <v>66653.7</v>
      </c>
      <c r="G21" s="20">
        <v>22875.599999999999</v>
      </c>
      <c r="H21" s="20">
        <v>22875.59937</v>
      </c>
      <c r="I21" s="21">
        <f t="shared" si="3"/>
        <v>102.95373558122891</v>
      </c>
      <c r="J21" s="21">
        <f t="shared" si="2"/>
        <v>34.32007430945319</v>
      </c>
      <c r="K21" s="21">
        <f t="shared" si="0"/>
        <v>34.32007430945319</v>
      </c>
      <c r="L21" s="21">
        <f t="shared" si="1"/>
        <v>99.999997245973887</v>
      </c>
      <c r="M21" s="4"/>
    </row>
    <row r="22" spans="1:13" ht="31.5" x14ac:dyDescent="0.2">
      <c r="A22" s="10">
        <v>0</v>
      </c>
      <c r="B22" s="17" t="s">
        <v>36</v>
      </c>
      <c r="C22" s="18" t="s">
        <v>37</v>
      </c>
      <c r="D22" s="13">
        <v>1482.0017</v>
      </c>
      <c r="E22" s="20">
        <v>7583.8940000000011</v>
      </c>
      <c r="F22" s="20">
        <v>7583.8940000000011</v>
      </c>
      <c r="G22" s="20">
        <v>2616.4050000000002</v>
      </c>
      <c r="H22" s="20">
        <v>1583.4654399999999</v>
      </c>
      <c r="I22" s="21">
        <f t="shared" si="3"/>
        <v>106.84639835433387</v>
      </c>
      <c r="J22" s="21">
        <f t="shared" si="2"/>
        <v>20.879319252088699</v>
      </c>
      <c r="K22" s="21">
        <f t="shared" si="0"/>
        <v>20.879319252088699</v>
      </c>
      <c r="L22" s="21">
        <f t="shared" si="1"/>
        <v>60.520654868034562</v>
      </c>
      <c r="M22" s="4"/>
    </row>
    <row r="23" spans="1:13" ht="15.75" x14ac:dyDescent="0.2">
      <c r="A23" s="10">
        <v>0</v>
      </c>
      <c r="B23" s="17" t="s">
        <v>38</v>
      </c>
      <c r="C23" s="18" t="s">
        <v>39</v>
      </c>
      <c r="D23" s="13">
        <v>1091.1307300000001</v>
      </c>
      <c r="E23" s="20">
        <v>4889.2740000000003</v>
      </c>
      <c r="F23" s="20">
        <v>4889.2740000000003</v>
      </c>
      <c r="G23" s="20">
        <v>1457.3139999999999</v>
      </c>
      <c r="H23" s="20">
        <v>1144.0346500000001</v>
      </c>
      <c r="I23" s="21">
        <f t="shared" si="3"/>
        <v>104.84854092598053</v>
      </c>
      <c r="J23" s="21">
        <f t="shared" si="2"/>
        <v>23.398865557544944</v>
      </c>
      <c r="K23" s="21">
        <f t="shared" si="0"/>
        <v>23.398865557544944</v>
      </c>
      <c r="L23" s="21">
        <f t="shared" si="1"/>
        <v>78.502961612939984</v>
      </c>
      <c r="M23" s="4"/>
    </row>
    <row r="24" spans="1:13" ht="15.75" x14ac:dyDescent="0.2">
      <c r="A24" s="10">
        <v>0</v>
      </c>
      <c r="B24" s="17" t="s">
        <v>40</v>
      </c>
      <c r="C24" s="18" t="s">
        <v>41</v>
      </c>
      <c r="D24" s="13">
        <v>60</v>
      </c>
      <c r="E24" s="20">
        <v>212</v>
      </c>
      <c r="F24" s="20">
        <v>212</v>
      </c>
      <c r="G24" s="20">
        <v>69</v>
      </c>
      <c r="H24" s="20">
        <v>44</v>
      </c>
      <c r="I24" s="21">
        <f t="shared" si="3"/>
        <v>73.333333333333329</v>
      </c>
      <c r="J24" s="21">
        <f t="shared" si="2"/>
        <v>20.754716981132077</v>
      </c>
      <c r="K24" s="21">
        <f t="shared" si="0"/>
        <v>20.754716981132077</v>
      </c>
      <c r="L24" s="21">
        <f t="shared" si="1"/>
        <v>63.768115942028977</v>
      </c>
      <c r="M24" s="4"/>
    </row>
    <row r="25" spans="1:13" ht="31.5" x14ac:dyDescent="0.2">
      <c r="A25" s="10">
        <v>0</v>
      </c>
      <c r="B25" s="17" t="s">
        <v>42</v>
      </c>
      <c r="C25" s="18" t="s">
        <v>43</v>
      </c>
      <c r="D25" s="13">
        <v>21.611840000000001</v>
      </c>
      <c r="E25" s="20">
        <v>108.298</v>
      </c>
      <c r="F25" s="20">
        <v>168.298</v>
      </c>
      <c r="G25" s="20">
        <v>114.55999999999999</v>
      </c>
      <c r="H25" s="20">
        <v>25.284269999999999</v>
      </c>
      <c r="I25" s="21">
        <f t="shared" si="3"/>
        <v>116.99267623672949</v>
      </c>
      <c r="J25" s="21">
        <f t="shared" si="2"/>
        <v>23.346940848399786</v>
      </c>
      <c r="K25" s="21">
        <f t="shared" si="0"/>
        <v>15.023511865856992</v>
      </c>
      <c r="L25" s="21">
        <f t="shared" si="1"/>
        <v>22.070766410614524</v>
      </c>
      <c r="M25" s="4"/>
    </row>
    <row r="26" spans="1:13" ht="31.5" x14ac:dyDescent="0.2">
      <c r="A26" s="10">
        <v>0</v>
      </c>
      <c r="B26" s="17" t="s">
        <v>44</v>
      </c>
      <c r="C26" s="18" t="s">
        <v>45</v>
      </c>
      <c r="D26" s="13">
        <v>366.28566999999998</v>
      </c>
      <c r="E26" s="20">
        <v>1320</v>
      </c>
      <c r="F26" s="20">
        <v>1320</v>
      </c>
      <c r="G26" s="20">
        <v>587.43000000000006</v>
      </c>
      <c r="H26" s="20">
        <v>334.64859000000001</v>
      </c>
      <c r="I26" s="21">
        <f t="shared" si="3"/>
        <v>91.362730624979136</v>
      </c>
      <c r="J26" s="21">
        <f t="shared" si="2"/>
        <v>25.352165909090914</v>
      </c>
      <c r="K26" s="21">
        <f t="shared" si="0"/>
        <v>25.352165909090914</v>
      </c>
      <c r="L26" s="21">
        <f t="shared" si="1"/>
        <v>56.968249834022778</v>
      </c>
      <c r="M26" s="4"/>
    </row>
    <row r="27" spans="1:13" ht="31.5" x14ac:dyDescent="0.2">
      <c r="A27" s="10">
        <v>0</v>
      </c>
      <c r="B27" s="17" t="s">
        <v>46</v>
      </c>
      <c r="C27" s="18" t="s">
        <v>47</v>
      </c>
      <c r="D27" s="13">
        <v>229.59729999999999</v>
      </c>
      <c r="E27" s="20">
        <v>1193.6819999999998</v>
      </c>
      <c r="F27" s="20">
        <v>1193.6819999999998</v>
      </c>
      <c r="G27" s="20">
        <v>385.24600000000004</v>
      </c>
      <c r="H27" s="20">
        <v>287.40903999999995</v>
      </c>
      <c r="I27" s="21">
        <f t="shared" si="3"/>
        <v>125.17962537015894</v>
      </c>
      <c r="J27" s="21">
        <f t="shared" si="2"/>
        <v>24.07752148394631</v>
      </c>
      <c r="K27" s="21">
        <f t="shared" si="0"/>
        <v>24.07752148394631</v>
      </c>
      <c r="L27" s="21">
        <f t="shared" si="1"/>
        <v>74.604029633013695</v>
      </c>
      <c r="M27" s="4"/>
    </row>
    <row r="28" spans="1:13" ht="75.75" customHeight="1" x14ac:dyDescent="0.2">
      <c r="A28" s="10">
        <v>0</v>
      </c>
      <c r="B28" s="17" t="s">
        <v>48</v>
      </c>
      <c r="C28" s="18" t="s">
        <v>49</v>
      </c>
      <c r="D28" s="20">
        <v>0</v>
      </c>
      <c r="E28" s="20">
        <v>0</v>
      </c>
      <c r="F28" s="20">
        <v>1944.2</v>
      </c>
      <c r="G28" s="20">
        <v>0</v>
      </c>
      <c r="H28" s="20">
        <v>0</v>
      </c>
      <c r="I28" s="21">
        <v>0</v>
      </c>
      <c r="J28" s="21">
        <v>0</v>
      </c>
      <c r="K28" s="21">
        <f t="shared" si="0"/>
        <v>0</v>
      </c>
      <c r="L28" s="21">
        <v>0</v>
      </c>
      <c r="M28" s="4"/>
    </row>
    <row r="29" spans="1:13" ht="75.75" customHeight="1" x14ac:dyDescent="0.2">
      <c r="A29" s="10">
        <v>0</v>
      </c>
      <c r="B29" s="17" t="s">
        <v>50</v>
      </c>
      <c r="C29" s="18" t="s">
        <v>51</v>
      </c>
      <c r="D29" s="20">
        <v>0</v>
      </c>
      <c r="E29" s="20">
        <v>0</v>
      </c>
      <c r="F29" s="20">
        <v>154</v>
      </c>
      <c r="G29" s="20">
        <v>46.2</v>
      </c>
      <c r="H29" s="20">
        <v>37.971559999999997</v>
      </c>
      <c r="I29" s="21">
        <v>0</v>
      </c>
      <c r="J29" s="21">
        <v>0</v>
      </c>
      <c r="K29" s="21">
        <f t="shared" si="0"/>
        <v>24.656857142857142</v>
      </c>
      <c r="L29" s="21">
        <f t="shared" si="1"/>
        <v>82.189523809523806</v>
      </c>
      <c r="M29" s="4"/>
    </row>
    <row r="30" spans="1:13" ht="78.75" x14ac:dyDescent="0.2">
      <c r="A30" s="10">
        <v>0</v>
      </c>
      <c r="B30" s="17" t="s">
        <v>52</v>
      </c>
      <c r="C30" s="18" t="s">
        <v>53</v>
      </c>
      <c r="D30" s="20">
        <v>0</v>
      </c>
      <c r="E30" s="20">
        <v>0</v>
      </c>
      <c r="F30" s="20">
        <v>45.778199999999998</v>
      </c>
      <c r="G30" s="20">
        <v>45.778199999999998</v>
      </c>
      <c r="H30" s="20">
        <v>0</v>
      </c>
      <c r="I30" s="21">
        <v>0</v>
      </c>
      <c r="J30" s="21">
        <v>0</v>
      </c>
      <c r="K30" s="21">
        <f t="shared" si="0"/>
        <v>0</v>
      </c>
      <c r="L30" s="21">
        <v>0</v>
      </c>
      <c r="M30" s="4"/>
    </row>
    <row r="31" spans="1:13" ht="47.25" x14ac:dyDescent="0.2">
      <c r="A31" s="10">
        <v>0</v>
      </c>
      <c r="B31" s="17" t="s">
        <v>54</v>
      </c>
      <c r="C31" s="18" t="s">
        <v>55</v>
      </c>
      <c r="D31" s="20">
        <v>0</v>
      </c>
      <c r="E31" s="20">
        <v>0</v>
      </c>
      <c r="F31" s="20">
        <v>5329</v>
      </c>
      <c r="G31" s="20">
        <v>2664.6</v>
      </c>
      <c r="H31" s="20">
        <v>2618.2971699999998</v>
      </c>
      <c r="I31" s="21">
        <v>0</v>
      </c>
      <c r="J31" s="21">
        <v>0</v>
      </c>
      <c r="K31" s="21">
        <f t="shared" si="0"/>
        <v>49.132992493901291</v>
      </c>
      <c r="L31" s="21">
        <f t="shared" si="1"/>
        <v>98.262297155295357</v>
      </c>
      <c r="M31" s="4"/>
    </row>
    <row r="32" spans="1:13" ht="47.25" x14ac:dyDescent="0.2">
      <c r="A32" s="10">
        <v>0</v>
      </c>
      <c r="B32" s="17" t="s">
        <v>56</v>
      </c>
      <c r="C32" s="18" t="s">
        <v>57</v>
      </c>
      <c r="D32" s="13">
        <v>1272.5733899999998</v>
      </c>
      <c r="E32" s="20">
        <v>5488.2529999999997</v>
      </c>
      <c r="F32" s="20">
        <v>5488.2529999999997</v>
      </c>
      <c r="G32" s="20">
        <v>1870.3180000000002</v>
      </c>
      <c r="H32" s="20">
        <v>1193.50181</v>
      </c>
      <c r="I32" s="21">
        <f>H32/D32*100</f>
        <v>93.786481736821486</v>
      </c>
      <c r="J32" s="21">
        <f t="shared" ref="J32:J38" si="4">H32/E32*100</f>
        <v>21.746479435259271</v>
      </c>
      <c r="K32" s="21">
        <f t="shared" si="0"/>
        <v>21.746479435259271</v>
      </c>
      <c r="L32" s="21">
        <f t="shared" si="1"/>
        <v>63.812774619075462</v>
      </c>
      <c r="M32" s="4"/>
    </row>
    <row r="33" spans="1:13" ht="47.25" x14ac:dyDescent="0.2">
      <c r="A33" s="10">
        <v>0</v>
      </c>
      <c r="B33" s="17" t="s">
        <v>58</v>
      </c>
      <c r="C33" s="18" t="s">
        <v>59</v>
      </c>
      <c r="D33" s="13">
        <v>452.95643000000007</v>
      </c>
      <c r="E33" s="20">
        <v>2758.5339999999997</v>
      </c>
      <c r="F33" s="20">
        <v>2808.5339999999992</v>
      </c>
      <c r="G33" s="20">
        <v>828.44499999999994</v>
      </c>
      <c r="H33" s="20">
        <v>610.09081999999989</v>
      </c>
      <c r="I33" s="21">
        <f>H33/D33*100</f>
        <v>134.69083991146783</v>
      </c>
      <c r="J33" s="21">
        <f t="shared" si="4"/>
        <v>22.11648723561138</v>
      </c>
      <c r="K33" s="21">
        <f t="shared" si="0"/>
        <v>21.722750018336971</v>
      </c>
      <c r="L33" s="21">
        <f t="shared" si="1"/>
        <v>73.642887578535692</v>
      </c>
      <c r="M33" s="4"/>
    </row>
    <row r="34" spans="1:13" ht="15.75" x14ac:dyDescent="0.2">
      <c r="A34" s="10">
        <v>0</v>
      </c>
      <c r="B34" s="17" t="s">
        <v>60</v>
      </c>
      <c r="C34" s="18" t="s">
        <v>24</v>
      </c>
      <c r="D34" s="20">
        <v>0</v>
      </c>
      <c r="E34" s="20">
        <v>100</v>
      </c>
      <c r="F34" s="20">
        <v>100</v>
      </c>
      <c r="G34" s="20">
        <v>100</v>
      </c>
      <c r="H34" s="20">
        <v>0</v>
      </c>
      <c r="I34" s="21">
        <v>0</v>
      </c>
      <c r="J34" s="21">
        <f t="shared" si="4"/>
        <v>0</v>
      </c>
      <c r="K34" s="21">
        <f t="shared" si="0"/>
        <v>0</v>
      </c>
      <c r="L34" s="21">
        <v>0</v>
      </c>
      <c r="M34" s="4"/>
    </row>
    <row r="35" spans="1:13" ht="31.5" x14ac:dyDescent="0.2">
      <c r="A35" s="10">
        <v>1</v>
      </c>
      <c r="B35" s="17" t="s">
        <v>61</v>
      </c>
      <c r="C35" s="14" t="s">
        <v>128</v>
      </c>
      <c r="D35" s="20">
        <f>SUM(D36:D46)</f>
        <v>3886.6942500000005</v>
      </c>
      <c r="E35" s="20">
        <v>21567.022000000001</v>
      </c>
      <c r="F35" s="20">
        <v>26683.230999999996</v>
      </c>
      <c r="G35" s="20">
        <v>11556.507</v>
      </c>
      <c r="H35" s="20">
        <v>5094.587129999999</v>
      </c>
      <c r="I35" s="21">
        <f>H35/D35*100</f>
        <v>131.07764085121946</v>
      </c>
      <c r="J35" s="21">
        <f t="shared" si="4"/>
        <v>23.622116813345855</v>
      </c>
      <c r="K35" s="21">
        <f t="shared" si="0"/>
        <v>19.09284198004357</v>
      </c>
      <c r="L35" s="21">
        <f t="shared" si="1"/>
        <v>44.084143504607397</v>
      </c>
      <c r="M35" s="4"/>
    </row>
    <row r="36" spans="1:13" ht="31.5" x14ac:dyDescent="0.2">
      <c r="A36" s="10">
        <v>0</v>
      </c>
      <c r="B36" s="17" t="s">
        <v>62</v>
      </c>
      <c r="C36" s="18" t="s">
        <v>29</v>
      </c>
      <c r="D36" s="13">
        <v>400.85053000000005</v>
      </c>
      <c r="E36" s="20">
        <v>2885.9469999999997</v>
      </c>
      <c r="F36" s="20">
        <v>2885.9469999999997</v>
      </c>
      <c r="G36" s="20">
        <v>732.29600000000005</v>
      </c>
      <c r="H36" s="20">
        <v>603.71224999999993</v>
      </c>
      <c r="I36" s="21">
        <f>H36/D36*100</f>
        <v>150.60782132432254</v>
      </c>
      <c r="J36" s="21">
        <f t="shared" si="4"/>
        <v>20.919034549144527</v>
      </c>
      <c r="K36" s="21">
        <f t="shared" si="0"/>
        <v>20.919034549144527</v>
      </c>
      <c r="L36" s="21">
        <f t="shared" si="1"/>
        <v>82.441014289303766</v>
      </c>
      <c r="M36" s="4"/>
    </row>
    <row r="37" spans="1:13" ht="15.75" x14ac:dyDescent="0.2">
      <c r="A37" s="10">
        <v>0</v>
      </c>
      <c r="B37" s="17" t="s">
        <v>63</v>
      </c>
      <c r="C37" s="18" t="s">
        <v>8</v>
      </c>
      <c r="D37" s="13">
        <v>419.03707999999995</v>
      </c>
      <c r="E37" s="20">
        <v>2271.6640000000002</v>
      </c>
      <c r="F37" s="20">
        <v>2721.0150000000003</v>
      </c>
      <c r="G37" s="20">
        <v>1124.8510000000001</v>
      </c>
      <c r="H37" s="20">
        <v>574.00526000000002</v>
      </c>
      <c r="I37" s="21">
        <f>H37/D37*100</f>
        <v>136.9819730511677</v>
      </c>
      <c r="J37" s="21">
        <f t="shared" si="4"/>
        <v>25.268052845843396</v>
      </c>
      <c r="K37" s="21">
        <f t="shared" ref="K37:K69" si="5">H37/F37*100</f>
        <v>21.095262613399775</v>
      </c>
      <c r="L37" s="21">
        <f t="shared" si="1"/>
        <v>51.029448344714098</v>
      </c>
      <c r="M37" s="4"/>
    </row>
    <row r="38" spans="1:13" ht="31.5" x14ac:dyDescent="0.2">
      <c r="A38" s="10">
        <v>0</v>
      </c>
      <c r="B38" s="17" t="s">
        <v>64</v>
      </c>
      <c r="C38" s="18" t="s">
        <v>65</v>
      </c>
      <c r="D38" s="13">
        <v>0.61597000000000002</v>
      </c>
      <c r="E38" s="20">
        <v>9.072000000000001</v>
      </c>
      <c r="F38" s="20">
        <v>9.072000000000001</v>
      </c>
      <c r="G38" s="20">
        <v>2.27</v>
      </c>
      <c r="H38" s="20">
        <v>0</v>
      </c>
      <c r="I38" s="21">
        <f>H38/D38*100</f>
        <v>0</v>
      </c>
      <c r="J38" s="21">
        <f t="shared" si="4"/>
        <v>0</v>
      </c>
      <c r="K38" s="21">
        <f t="shared" si="5"/>
        <v>0</v>
      </c>
      <c r="L38" s="21">
        <v>0</v>
      </c>
      <c r="M38" s="4"/>
    </row>
    <row r="39" spans="1:13" ht="31.5" x14ac:dyDescent="0.2">
      <c r="A39" s="10">
        <v>0</v>
      </c>
      <c r="B39" s="17" t="s">
        <v>66</v>
      </c>
      <c r="C39" s="18" t="s">
        <v>67</v>
      </c>
      <c r="D39" s="20">
        <v>0</v>
      </c>
      <c r="E39" s="20">
        <v>0</v>
      </c>
      <c r="F39" s="20">
        <v>20</v>
      </c>
      <c r="G39" s="20">
        <v>20</v>
      </c>
      <c r="H39" s="20">
        <v>0</v>
      </c>
      <c r="I39" s="21">
        <v>0</v>
      </c>
      <c r="J39" s="21">
        <v>0</v>
      </c>
      <c r="K39" s="21">
        <f t="shared" si="5"/>
        <v>0</v>
      </c>
      <c r="L39" s="21">
        <v>0</v>
      </c>
      <c r="M39" s="4"/>
    </row>
    <row r="40" spans="1:13" ht="31.5" x14ac:dyDescent="0.2">
      <c r="A40" s="10">
        <v>0</v>
      </c>
      <c r="B40" s="17" t="s">
        <v>68</v>
      </c>
      <c r="C40" s="18" t="s">
        <v>69</v>
      </c>
      <c r="D40" s="13">
        <v>428.81558000000001</v>
      </c>
      <c r="E40" s="20">
        <v>2322.5470000000005</v>
      </c>
      <c r="F40" s="20">
        <v>2518.6490000000003</v>
      </c>
      <c r="G40" s="20">
        <v>826.702</v>
      </c>
      <c r="H40" s="20">
        <v>431.23791</v>
      </c>
      <c r="I40" s="21">
        <f>H40/D40*100</f>
        <v>100.56488852387314</v>
      </c>
      <c r="J40" s="21">
        <f>H40/E40*100</f>
        <v>18.567456761908367</v>
      </c>
      <c r="K40" s="21">
        <f t="shared" si="5"/>
        <v>17.121794660550158</v>
      </c>
      <c r="L40" s="21">
        <f t="shared" si="1"/>
        <v>52.16364663445836</v>
      </c>
      <c r="M40" s="4"/>
    </row>
    <row r="41" spans="1:13" ht="63" x14ac:dyDescent="0.2">
      <c r="A41" s="10">
        <v>0</v>
      </c>
      <c r="B41" s="17" t="s">
        <v>70</v>
      </c>
      <c r="C41" s="18" t="s">
        <v>71</v>
      </c>
      <c r="D41" s="13">
        <v>147.21041000000002</v>
      </c>
      <c r="E41" s="20">
        <v>763.8</v>
      </c>
      <c r="F41" s="20">
        <v>763.8</v>
      </c>
      <c r="G41" s="20">
        <v>189.32</v>
      </c>
      <c r="H41" s="20">
        <v>96.195109999999985</v>
      </c>
      <c r="I41" s="21">
        <f>H41/D41*100</f>
        <v>65.345317630730037</v>
      </c>
      <c r="J41" s="21">
        <f>H41/E41*100</f>
        <v>12.594279916208432</v>
      </c>
      <c r="K41" s="21">
        <f t="shared" si="5"/>
        <v>12.594279916208432</v>
      </c>
      <c r="L41" s="21">
        <f t="shared" si="1"/>
        <v>50.810854637650536</v>
      </c>
      <c r="M41" s="4"/>
    </row>
    <row r="42" spans="1:13" ht="63" x14ac:dyDescent="0.2">
      <c r="A42" s="10">
        <v>0</v>
      </c>
      <c r="B42" s="17" t="s">
        <v>72</v>
      </c>
      <c r="C42" s="18" t="s">
        <v>73</v>
      </c>
      <c r="D42" s="20">
        <v>0</v>
      </c>
      <c r="E42" s="20">
        <v>0</v>
      </c>
      <c r="F42" s="20">
        <v>1665.3029999999999</v>
      </c>
      <c r="G42" s="20">
        <v>1665.3029999999999</v>
      </c>
      <c r="H42" s="20">
        <v>209.65610000000004</v>
      </c>
      <c r="I42" s="21">
        <v>0</v>
      </c>
      <c r="J42" s="21">
        <v>0</v>
      </c>
      <c r="K42" s="21">
        <f t="shared" si="5"/>
        <v>12.589666865429297</v>
      </c>
      <c r="L42" s="21">
        <f t="shared" si="1"/>
        <v>12.589666865429297</v>
      </c>
      <c r="M42" s="4"/>
    </row>
    <row r="43" spans="1:13" ht="47.25" x14ac:dyDescent="0.2">
      <c r="A43" s="10">
        <v>0</v>
      </c>
      <c r="B43" s="17" t="s">
        <v>74</v>
      </c>
      <c r="C43" s="18" t="s">
        <v>75</v>
      </c>
      <c r="D43" s="13">
        <v>301.77868999999998</v>
      </c>
      <c r="E43" s="20">
        <v>1836.1</v>
      </c>
      <c r="F43" s="20">
        <v>1971.5529999999999</v>
      </c>
      <c r="G43" s="20">
        <v>1044.153</v>
      </c>
      <c r="H43" s="20">
        <v>364.56535000000002</v>
      </c>
      <c r="I43" s="21">
        <f>H43/D43*100</f>
        <v>120.80553136472294</v>
      </c>
      <c r="J43" s="21">
        <f>H43/E43*100</f>
        <v>19.855419094820544</v>
      </c>
      <c r="K43" s="21">
        <f t="shared" si="5"/>
        <v>18.491278195412448</v>
      </c>
      <c r="L43" s="21">
        <f t="shared" si="1"/>
        <v>34.91493583794712</v>
      </c>
      <c r="M43" s="4"/>
    </row>
    <row r="44" spans="1:13" ht="47.25" x14ac:dyDescent="0.2">
      <c r="A44" s="10">
        <v>0</v>
      </c>
      <c r="B44" s="17" t="s">
        <v>76</v>
      </c>
      <c r="C44" s="18" t="s">
        <v>77</v>
      </c>
      <c r="D44" s="13">
        <v>1850.6709900000003</v>
      </c>
      <c r="E44" s="20">
        <v>10419.264000000003</v>
      </c>
      <c r="F44" s="20">
        <v>9155.1299999999992</v>
      </c>
      <c r="G44" s="20">
        <v>2481.4220000000005</v>
      </c>
      <c r="H44" s="20">
        <v>1968.1808799999999</v>
      </c>
      <c r="I44" s="21">
        <f>H44/D44*100</f>
        <v>106.34958296936396</v>
      </c>
      <c r="J44" s="21">
        <f>H44/E44*100</f>
        <v>18.889826383130316</v>
      </c>
      <c r="K44" s="21">
        <f t="shared" si="5"/>
        <v>21.498120507300282</v>
      </c>
      <c r="L44" s="21">
        <f t="shared" si="1"/>
        <v>79.31665311261041</v>
      </c>
      <c r="M44" s="4"/>
    </row>
    <row r="45" spans="1:13" ht="31.5" x14ac:dyDescent="0.2">
      <c r="A45" s="10">
        <v>0</v>
      </c>
      <c r="B45" s="17" t="s">
        <v>78</v>
      </c>
      <c r="C45" s="18" t="s">
        <v>79</v>
      </c>
      <c r="D45" s="13">
        <v>337.71500000000003</v>
      </c>
      <c r="E45" s="20">
        <v>1058.6279999999999</v>
      </c>
      <c r="F45" s="20">
        <v>4902.3270000000002</v>
      </c>
      <c r="G45" s="20">
        <v>3436.7</v>
      </c>
      <c r="H45" s="20">
        <v>831.59727999999996</v>
      </c>
      <c r="I45" s="21">
        <f>H45/D45*100</f>
        <v>246.24232859067553</v>
      </c>
      <c r="J45" s="21">
        <f>H45/E45*100</f>
        <v>78.554249462511862</v>
      </c>
      <c r="K45" s="21">
        <f t="shared" si="5"/>
        <v>16.963317216497391</v>
      </c>
      <c r="L45" s="21">
        <f t="shared" si="1"/>
        <v>24.197552303081444</v>
      </c>
      <c r="M45" s="4"/>
    </row>
    <row r="46" spans="1:13" ht="31.5" x14ac:dyDescent="0.2">
      <c r="A46" s="10">
        <v>0</v>
      </c>
      <c r="B46" s="17" t="s">
        <v>80</v>
      </c>
      <c r="C46" s="18" t="s">
        <v>81</v>
      </c>
      <c r="D46" s="20">
        <v>0</v>
      </c>
      <c r="E46" s="20">
        <v>0</v>
      </c>
      <c r="F46" s="20">
        <v>70.435000000000002</v>
      </c>
      <c r="G46" s="20">
        <v>33.49</v>
      </c>
      <c r="H46" s="20">
        <v>15.436989999999998</v>
      </c>
      <c r="I46" s="21">
        <v>0</v>
      </c>
      <c r="J46" s="21">
        <v>0</v>
      </c>
      <c r="K46" s="21">
        <f t="shared" si="5"/>
        <v>21.916646553560014</v>
      </c>
      <c r="L46" s="21">
        <f t="shared" si="1"/>
        <v>46.094326664676018</v>
      </c>
      <c r="M46" s="4"/>
    </row>
    <row r="47" spans="1:13" ht="28.5" customHeight="1" x14ac:dyDescent="0.2">
      <c r="A47" s="10">
        <v>1</v>
      </c>
      <c r="B47" s="17" t="s">
        <v>82</v>
      </c>
      <c r="C47" s="14" t="s">
        <v>129</v>
      </c>
      <c r="D47" s="20">
        <f>SUM(D48:D56)</f>
        <v>5556.7739000000001</v>
      </c>
      <c r="E47" s="20">
        <v>28194.729999999992</v>
      </c>
      <c r="F47" s="20">
        <v>28694.729999999992</v>
      </c>
      <c r="G47" s="20">
        <v>8534.3420000000006</v>
      </c>
      <c r="H47" s="20">
        <v>5690.1726099999996</v>
      </c>
      <c r="I47" s="21">
        <f t="shared" ref="I47:I55" si="6">H47/D47*100</f>
        <v>102.40065031258514</v>
      </c>
      <c r="J47" s="21">
        <f t="shared" ref="J47:J67" si="7">H47/E47*100</f>
        <v>20.181688599252418</v>
      </c>
      <c r="K47" s="21">
        <f t="shared" si="5"/>
        <v>19.830026663432626</v>
      </c>
      <c r="L47" s="21">
        <f t="shared" si="1"/>
        <v>66.673829218468157</v>
      </c>
      <c r="M47" s="4"/>
    </row>
    <row r="48" spans="1:13" ht="31.5" x14ac:dyDescent="0.2">
      <c r="A48" s="10">
        <v>0</v>
      </c>
      <c r="B48" s="17" t="s">
        <v>83</v>
      </c>
      <c r="C48" s="18" t="s">
        <v>29</v>
      </c>
      <c r="D48" s="13">
        <v>134.98731999999998</v>
      </c>
      <c r="E48" s="20">
        <v>1125.3120000000004</v>
      </c>
      <c r="F48" s="20">
        <v>1125.3120000000004</v>
      </c>
      <c r="G48" s="20">
        <v>306.64999999999998</v>
      </c>
      <c r="H48" s="20">
        <v>231.74650000000003</v>
      </c>
      <c r="I48" s="21">
        <f t="shared" si="6"/>
        <v>171.6801992957561</v>
      </c>
      <c r="J48" s="21">
        <f t="shared" si="7"/>
        <v>20.593977492464308</v>
      </c>
      <c r="K48" s="21">
        <f t="shared" si="5"/>
        <v>20.593977492464308</v>
      </c>
      <c r="L48" s="21">
        <f t="shared" si="1"/>
        <v>75.57361813142019</v>
      </c>
      <c r="M48" s="4"/>
    </row>
    <row r="49" spans="1:13" ht="15.75" x14ac:dyDescent="0.2">
      <c r="A49" s="10">
        <v>0</v>
      </c>
      <c r="B49" s="17" t="s">
        <v>84</v>
      </c>
      <c r="C49" s="18" t="s">
        <v>85</v>
      </c>
      <c r="D49" s="13">
        <v>2415.0836999999997</v>
      </c>
      <c r="E49" s="20">
        <v>10653.755999999999</v>
      </c>
      <c r="F49" s="20">
        <v>10653.755999999999</v>
      </c>
      <c r="G49" s="20">
        <v>2708</v>
      </c>
      <c r="H49" s="20">
        <v>2377.2740999999996</v>
      </c>
      <c r="I49" s="21">
        <f t="shared" si="6"/>
        <v>98.434439352971495</v>
      </c>
      <c r="J49" s="21">
        <f t="shared" si="7"/>
        <v>22.313952938287677</v>
      </c>
      <c r="K49" s="21">
        <f t="shared" si="5"/>
        <v>22.313952938287677</v>
      </c>
      <c r="L49" s="21">
        <f t="shared" si="1"/>
        <v>87.787079025110771</v>
      </c>
      <c r="M49" s="4"/>
    </row>
    <row r="50" spans="1:13" ht="15.75" x14ac:dyDescent="0.2">
      <c r="A50" s="10">
        <v>0</v>
      </c>
      <c r="B50" s="17" t="s">
        <v>86</v>
      </c>
      <c r="C50" s="18" t="s">
        <v>41</v>
      </c>
      <c r="D50" s="13">
        <v>15</v>
      </c>
      <c r="E50" s="20">
        <v>45</v>
      </c>
      <c r="F50" s="20">
        <v>45</v>
      </c>
      <c r="G50" s="20">
        <v>15</v>
      </c>
      <c r="H50" s="20">
        <v>15</v>
      </c>
      <c r="I50" s="21">
        <f t="shared" si="6"/>
        <v>100</v>
      </c>
      <c r="J50" s="21">
        <f t="shared" si="7"/>
        <v>33.333333333333329</v>
      </c>
      <c r="K50" s="21">
        <f t="shared" si="5"/>
        <v>33.333333333333329</v>
      </c>
      <c r="L50" s="21">
        <f t="shared" si="1"/>
        <v>100</v>
      </c>
      <c r="M50" s="4"/>
    </row>
    <row r="51" spans="1:13" ht="15.75" x14ac:dyDescent="0.2">
      <c r="A51" s="10">
        <v>0</v>
      </c>
      <c r="B51" s="17" t="s">
        <v>87</v>
      </c>
      <c r="C51" s="18" t="s">
        <v>88</v>
      </c>
      <c r="D51" s="13">
        <v>975.63616000000002</v>
      </c>
      <c r="E51" s="20">
        <v>5105.8789999999999</v>
      </c>
      <c r="F51" s="20">
        <v>5105.8789999999999</v>
      </c>
      <c r="G51" s="20">
        <v>1448.6879999999999</v>
      </c>
      <c r="H51" s="20">
        <v>961.15024000000005</v>
      </c>
      <c r="I51" s="21">
        <f t="shared" si="6"/>
        <v>98.515233383723711</v>
      </c>
      <c r="J51" s="21">
        <f t="shared" si="7"/>
        <v>18.824383421542109</v>
      </c>
      <c r="K51" s="21">
        <f t="shared" si="5"/>
        <v>18.824383421542109</v>
      </c>
      <c r="L51" s="21">
        <f t="shared" si="1"/>
        <v>66.346255370376511</v>
      </c>
      <c r="M51" s="4"/>
    </row>
    <row r="52" spans="1:13" ht="15.75" x14ac:dyDescent="0.2">
      <c r="A52" s="10">
        <v>0</v>
      </c>
      <c r="B52" s="17" t="s">
        <v>89</v>
      </c>
      <c r="C52" s="18" t="s">
        <v>90</v>
      </c>
      <c r="D52" s="13">
        <v>188.7534</v>
      </c>
      <c r="E52" s="20">
        <v>1220.6790000000001</v>
      </c>
      <c r="F52" s="20">
        <v>1220.6790000000001</v>
      </c>
      <c r="G52" s="20">
        <v>367.44900000000001</v>
      </c>
      <c r="H52" s="20">
        <v>239.06808000000007</v>
      </c>
      <c r="I52" s="21">
        <f t="shared" si="6"/>
        <v>126.65630393942575</v>
      </c>
      <c r="J52" s="21">
        <f t="shared" si="7"/>
        <v>19.584844172792359</v>
      </c>
      <c r="K52" s="21">
        <f t="shared" si="5"/>
        <v>19.584844172792359</v>
      </c>
      <c r="L52" s="21">
        <f t="shared" si="1"/>
        <v>65.061567727766317</v>
      </c>
      <c r="M52" s="4"/>
    </row>
    <row r="53" spans="1:13" ht="31.5" x14ac:dyDescent="0.2">
      <c r="A53" s="10">
        <v>0</v>
      </c>
      <c r="B53" s="17" t="s">
        <v>91</v>
      </c>
      <c r="C53" s="18" t="s">
        <v>92</v>
      </c>
      <c r="D53" s="13">
        <v>1469.7055299999997</v>
      </c>
      <c r="E53" s="20">
        <v>7481.07</v>
      </c>
      <c r="F53" s="20">
        <v>7981.07</v>
      </c>
      <c r="G53" s="20">
        <v>2802.3560000000002</v>
      </c>
      <c r="H53" s="20">
        <v>1431.0153800000001</v>
      </c>
      <c r="I53" s="21">
        <f t="shared" si="6"/>
        <v>97.367489663048374</v>
      </c>
      <c r="J53" s="21">
        <f t="shared" si="7"/>
        <v>19.12848536372471</v>
      </c>
      <c r="K53" s="21">
        <f t="shared" si="5"/>
        <v>17.930119395018465</v>
      </c>
      <c r="L53" s="21">
        <f t="shared" si="1"/>
        <v>51.064724824397757</v>
      </c>
      <c r="M53" s="4"/>
    </row>
    <row r="54" spans="1:13" ht="31.5" x14ac:dyDescent="0.2">
      <c r="A54" s="10">
        <v>0</v>
      </c>
      <c r="B54" s="17" t="s">
        <v>93</v>
      </c>
      <c r="C54" s="18" t="s">
        <v>94</v>
      </c>
      <c r="D54" s="13">
        <v>340.64278999999999</v>
      </c>
      <c r="E54" s="20">
        <v>1863.0339999999999</v>
      </c>
      <c r="F54" s="20">
        <v>1863.0339999999999</v>
      </c>
      <c r="G54" s="20">
        <v>545.19900000000007</v>
      </c>
      <c r="H54" s="20">
        <v>387.42831000000001</v>
      </c>
      <c r="I54" s="21">
        <f t="shared" si="6"/>
        <v>113.73448121417746</v>
      </c>
      <c r="J54" s="21">
        <f t="shared" si="7"/>
        <v>20.795557676349439</v>
      </c>
      <c r="K54" s="21">
        <f t="shared" si="5"/>
        <v>20.795557676349439</v>
      </c>
      <c r="L54" s="21">
        <f t="shared" si="1"/>
        <v>71.061815960777622</v>
      </c>
      <c r="M54" s="4"/>
    </row>
    <row r="55" spans="1:13" ht="15.75" x14ac:dyDescent="0.2">
      <c r="A55" s="10">
        <v>0</v>
      </c>
      <c r="B55" s="17" t="s">
        <v>95</v>
      </c>
      <c r="C55" s="18" t="s">
        <v>96</v>
      </c>
      <c r="D55" s="13">
        <v>16.965</v>
      </c>
      <c r="E55" s="20">
        <v>600</v>
      </c>
      <c r="F55" s="20">
        <v>600</v>
      </c>
      <c r="G55" s="20">
        <v>241</v>
      </c>
      <c r="H55" s="20">
        <v>47.49</v>
      </c>
      <c r="I55" s="21">
        <f t="shared" si="6"/>
        <v>279.92926613616271</v>
      </c>
      <c r="J55" s="21">
        <f t="shared" si="7"/>
        <v>7.915</v>
      </c>
      <c r="K55" s="21">
        <f t="shared" si="5"/>
        <v>7.915</v>
      </c>
      <c r="L55" s="21">
        <f t="shared" si="1"/>
        <v>19.70539419087137</v>
      </c>
      <c r="M55" s="4"/>
    </row>
    <row r="56" spans="1:13" ht="15.75" x14ac:dyDescent="0.2">
      <c r="A56" s="10">
        <v>0</v>
      </c>
      <c r="B56" s="17" t="s">
        <v>97</v>
      </c>
      <c r="C56" s="18" t="s">
        <v>24</v>
      </c>
      <c r="D56" s="20">
        <v>0</v>
      </c>
      <c r="E56" s="20">
        <v>100</v>
      </c>
      <c r="F56" s="20">
        <v>100</v>
      </c>
      <c r="G56" s="20">
        <v>100</v>
      </c>
      <c r="H56" s="20">
        <v>0</v>
      </c>
      <c r="I56" s="21">
        <v>0</v>
      </c>
      <c r="J56" s="21">
        <f t="shared" si="7"/>
        <v>0</v>
      </c>
      <c r="K56" s="21">
        <f t="shared" si="5"/>
        <v>0</v>
      </c>
      <c r="L56" s="21">
        <v>0</v>
      </c>
      <c r="M56" s="4"/>
    </row>
    <row r="57" spans="1:13" ht="47.25" x14ac:dyDescent="0.2">
      <c r="A57" s="10">
        <v>1</v>
      </c>
      <c r="B57" s="17" t="s">
        <v>98</v>
      </c>
      <c r="C57" s="14" t="s">
        <v>130</v>
      </c>
      <c r="D57" s="20">
        <f>SUM(D58:D64)</f>
        <v>4341.8426399999998</v>
      </c>
      <c r="E57" s="20">
        <v>27326</v>
      </c>
      <c r="F57" s="20">
        <v>37599</v>
      </c>
      <c r="G57" s="20">
        <v>22147</v>
      </c>
      <c r="H57" s="20">
        <v>4680.6463900000008</v>
      </c>
      <c r="I57" s="21">
        <f>H57/D57*100</f>
        <v>107.80322499205086</v>
      </c>
      <c r="J57" s="21">
        <f t="shared" si="7"/>
        <v>17.128911622630465</v>
      </c>
      <c r="K57" s="21">
        <f t="shared" si="5"/>
        <v>12.4488587196468</v>
      </c>
      <c r="L57" s="21">
        <f t="shared" si="1"/>
        <v>21.134448864406018</v>
      </c>
      <c r="M57" s="4"/>
    </row>
    <row r="58" spans="1:13" ht="31.5" x14ac:dyDescent="0.2">
      <c r="A58" s="10">
        <v>0</v>
      </c>
      <c r="B58" s="17" t="s">
        <v>99</v>
      </c>
      <c r="C58" s="18" t="s">
        <v>29</v>
      </c>
      <c r="D58" s="13">
        <v>392.65765999999996</v>
      </c>
      <c r="E58" s="20">
        <v>3028.7459999999996</v>
      </c>
      <c r="F58" s="20">
        <v>3028.7459999999996</v>
      </c>
      <c r="G58" s="20">
        <v>799.46799999999996</v>
      </c>
      <c r="H58" s="20">
        <v>609.82375999999999</v>
      </c>
      <c r="I58" s="21">
        <f>H58/D58*100</f>
        <v>155.3067269845188</v>
      </c>
      <c r="J58" s="21">
        <f t="shared" si="7"/>
        <v>20.134529604001131</v>
      </c>
      <c r="K58" s="21">
        <f t="shared" si="5"/>
        <v>20.134529604001131</v>
      </c>
      <c r="L58" s="21">
        <f t="shared" si="1"/>
        <v>76.278695332396055</v>
      </c>
      <c r="M58" s="4"/>
    </row>
    <row r="59" spans="1:13" ht="31.5" x14ac:dyDescent="0.2">
      <c r="A59" s="10">
        <v>0</v>
      </c>
      <c r="B59" s="17" t="s">
        <v>100</v>
      </c>
      <c r="C59" s="18" t="s">
        <v>101</v>
      </c>
      <c r="D59" s="13">
        <v>0</v>
      </c>
      <c r="E59" s="20">
        <v>841</v>
      </c>
      <c r="F59" s="20">
        <v>841</v>
      </c>
      <c r="G59" s="20">
        <v>292.90000000000003</v>
      </c>
      <c r="H59" s="20">
        <v>182.74359000000001</v>
      </c>
      <c r="I59" s="21">
        <v>0</v>
      </c>
      <c r="J59" s="21">
        <f t="shared" si="7"/>
        <v>21.729321046373368</v>
      </c>
      <c r="K59" s="21">
        <f t="shared" si="5"/>
        <v>21.729321046373368</v>
      </c>
      <c r="L59" s="21">
        <f t="shared" si="1"/>
        <v>62.391119836121547</v>
      </c>
      <c r="M59" s="4"/>
    </row>
    <row r="60" spans="1:13" ht="15.75" x14ac:dyDescent="0.2">
      <c r="A60" s="10">
        <v>0</v>
      </c>
      <c r="B60" s="17" t="s">
        <v>102</v>
      </c>
      <c r="C60" s="18" t="s">
        <v>103</v>
      </c>
      <c r="D60" s="13">
        <v>1538.15561</v>
      </c>
      <c r="E60" s="20">
        <v>11058.404</v>
      </c>
      <c r="F60" s="20">
        <v>11058.404</v>
      </c>
      <c r="G60" s="20">
        <v>3449.6369999999997</v>
      </c>
      <c r="H60" s="20">
        <v>2360.6085400000002</v>
      </c>
      <c r="I60" s="21">
        <f t="shared" ref="I60:I66" si="8">H60/D60*100</f>
        <v>153.47007316119337</v>
      </c>
      <c r="J60" s="21">
        <f t="shared" si="7"/>
        <v>21.346738100724121</v>
      </c>
      <c r="K60" s="21">
        <f t="shared" si="5"/>
        <v>21.346738100724121</v>
      </c>
      <c r="L60" s="21">
        <f t="shared" si="1"/>
        <v>68.430636035037892</v>
      </c>
      <c r="M60" s="4"/>
    </row>
    <row r="61" spans="1:13" ht="78.75" x14ac:dyDescent="0.2">
      <c r="A61" s="10">
        <v>0</v>
      </c>
      <c r="B61" s="17" t="s">
        <v>104</v>
      </c>
      <c r="C61" s="18" t="s">
        <v>105</v>
      </c>
      <c r="D61" s="13">
        <v>1650</v>
      </c>
      <c r="E61" s="20">
        <v>3221.9300000000003</v>
      </c>
      <c r="F61" s="20">
        <v>3221.9300000000003</v>
      </c>
      <c r="G61" s="20">
        <v>1170</v>
      </c>
      <c r="H61" s="20">
        <v>1160</v>
      </c>
      <c r="I61" s="21">
        <f t="shared" si="8"/>
        <v>70.303030303030297</v>
      </c>
      <c r="J61" s="21">
        <f t="shared" si="7"/>
        <v>36.003265123699144</v>
      </c>
      <c r="K61" s="21">
        <f t="shared" si="5"/>
        <v>36.003265123699144</v>
      </c>
      <c r="L61" s="21">
        <f t="shared" si="1"/>
        <v>99.145299145299148</v>
      </c>
      <c r="M61" s="4"/>
    </row>
    <row r="62" spans="1:13" ht="31.5" x14ac:dyDescent="0.2">
      <c r="A62" s="10">
        <v>0</v>
      </c>
      <c r="B62" s="17" t="s">
        <v>106</v>
      </c>
      <c r="C62" s="18" t="s">
        <v>107</v>
      </c>
      <c r="D62" s="13">
        <v>645.71168999999998</v>
      </c>
      <c r="E62" s="20">
        <v>8169.6740000000009</v>
      </c>
      <c r="F62" s="20">
        <v>18442.673999999999</v>
      </c>
      <c r="G62" s="20">
        <v>15842.673999999999</v>
      </c>
      <c r="H62" s="20">
        <v>253.00112000000001</v>
      </c>
      <c r="I62" s="21">
        <f t="shared" si="8"/>
        <v>39.181746887686053</v>
      </c>
      <c r="J62" s="21">
        <f t="shared" si="7"/>
        <v>3.0968325051893135</v>
      </c>
      <c r="K62" s="21">
        <f t="shared" si="5"/>
        <v>1.3718244979009011</v>
      </c>
      <c r="L62" s="21">
        <f t="shared" si="1"/>
        <v>1.5969597051608841</v>
      </c>
      <c r="M62" s="4"/>
    </row>
    <row r="63" spans="1:13" ht="31.5" x14ac:dyDescent="0.2">
      <c r="A63" s="10">
        <v>0</v>
      </c>
      <c r="B63" s="17" t="s">
        <v>108</v>
      </c>
      <c r="C63" s="18" t="s">
        <v>109</v>
      </c>
      <c r="D63" s="13">
        <v>77.957679999999996</v>
      </c>
      <c r="E63" s="20">
        <v>665.20100000000002</v>
      </c>
      <c r="F63" s="20">
        <v>665.20100000000002</v>
      </c>
      <c r="G63" s="20">
        <v>265.45100000000002</v>
      </c>
      <c r="H63" s="20">
        <v>98.94438000000001</v>
      </c>
      <c r="I63" s="21">
        <f t="shared" si="8"/>
        <v>126.92063180946383</v>
      </c>
      <c r="J63" s="21">
        <f t="shared" si="7"/>
        <v>14.874358276671263</v>
      </c>
      <c r="K63" s="21">
        <f t="shared" si="5"/>
        <v>14.874358276671263</v>
      </c>
      <c r="L63" s="21">
        <f t="shared" si="1"/>
        <v>37.274065646767198</v>
      </c>
      <c r="M63" s="4"/>
    </row>
    <row r="64" spans="1:13" ht="15.75" x14ac:dyDescent="0.2">
      <c r="A64" s="10">
        <v>0</v>
      </c>
      <c r="B64" s="17" t="s">
        <v>110</v>
      </c>
      <c r="C64" s="18" t="s">
        <v>24</v>
      </c>
      <c r="D64" s="13">
        <v>37.36</v>
      </c>
      <c r="E64" s="20">
        <v>341.04500000000002</v>
      </c>
      <c r="F64" s="20">
        <v>341.04500000000002</v>
      </c>
      <c r="G64" s="20">
        <v>326.87</v>
      </c>
      <c r="H64" s="20">
        <v>15.525</v>
      </c>
      <c r="I64" s="21">
        <f t="shared" si="8"/>
        <v>41.555139186295506</v>
      </c>
      <c r="J64" s="21">
        <f t="shared" si="7"/>
        <v>4.5521851955020596</v>
      </c>
      <c r="K64" s="21">
        <f t="shared" si="5"/>
        <v>4.5521851955020596</v>
      </c>
      <c r="L64" s="21">
        <f t="shared" si="1"/>
        <v>4.7495946400709759</v>
      </c>
      <c r="M64" s="4"/>
    </row>
    <row r="65" spans="1:13" ht="15.75" x14ac:dyDescent="0.2">
      <c r="A65" s="10">
        <v>1</v>
      </c>
      <c r="B65" s="17" t="s">
        <v>111</v>
      </c>
      <c r="C65" s="18" t="s">
        <v>112</v>
      </c>
      <c r="D65" s="20">
        <f>SUM(D66:D68)</f>
        <v>613.98133000000007</v>
      </c>
      <c r="E65" s="20">
        <v>2346.6039999999994</v>
      </c>
      <c r="F65" s="20">
        <v>2496.6039999999994</v>
      </c>
      <c r="G65" s="20">
        <v>1059.2550000000001</v>
      </c>
      <c r="H65" s="20">
        <v>681.65987000000007</v>
      </c>
      <c r="I65" s="21">
        <f t="shared" si="8"/>
        <v>111.02289869302705</v>
      </c>
      <c r="J65" s="21">
        <f t="shared" si="7"/>
        <v>29.048781558371171</v>
      </c>
      <c r="K65" s="21">
        <f t="shared" si="5"/>
        <v>27.303483852465199</v>
      </c>
      <c r="L65" s="21">
        <f t="shared" si="1"/>
        <v>64.352763970904078</v>
      </c>
      <c r="M65" s="4"/>
    </row>
    <row r="66" spans="1:13" ht="31.5" x14ac:dyDescent="0.2">
      <c r="A66" s="10">
        <v>0</v>
      </c>
      <c r="B66" s="17" t="s">
        <v>113</v>
      </c>
      <c r="C66" s="18" t="s">
        <v>29</v>
      </c>
      <c r="D66" s="13">
        <v>363.98133000000001</v>
      </c>
      <c r="E66" s="20">
        <v>2146.6039999999994</v>
      </c>
      <c r="F66" s="20">
        <v>2146.6039999999994</v>
      </c>
      <c r="G66" s="20">
        <v>709.25500000000011</v>
      </c>
      <c r="H66" s="20">
        <v>531.65987000000007</v>
      </c>
      <c r="I66" s="21">
        <f t="shared" si="8"/>
        <v>146.06789584509733</v>
      </c>
      <c r="J66" s="21">
        <f t="shared" si="7"/>
        <v>24.767487156457374</v>
      </c>
      <c r="K66" s="21">
        <f t="shared" si="5"/>
        <v>24.767487156457374</v>
      </c>
      <c r="L66" s="21">
        <f t="shared" si="1"/>
        <v>74.960327385778029</v>
      </c>
      <c r="M66" s="4"/>
    </row>
    <row r="67" spans="1:13" ht="15.75" x14ac:dyDescent="0.2">
      <c r="A67" s="10">
        <v>0</v>
      </c>
      <c r="B67" s="17" t="s">
        <v>114</v>
      </c>
      <c r="C67" s="18" t="s">
        <v>115</v>
      </c>
      <c r="D67" s="13">
        <v>0</v>
      </c>
      <c r="E67" s="20">
        <v>200</v>
      </c>
      <c r="F67" s="20">
        <v>200</v>
      </c>
      <c r="G67" s="20">
        <v>200</v>
      </c>
      <c r="H67" s="20">
        <v>0</v>
      </c>
      <c r="I67" s="21">
        <v>0</v>
      </c>
      <c r="J67" s="21">
        <f t="shared" si="7"/>
        <v>0</v>
      </c>
      <c r="K67" s="21">
        <f t="shared" si="5"/>
        <v>0</v>
      </c>
      <c r="L67" s="21">
        <v>0</v>
      </c>
      <c r="M67" s="4"/>
    </row>
    <row r="68" spans="1:13" ht="15.75" x14ac:dyDescent="0.2">
      <c r="A68" s="10">
        <v>0</v>
      </c>
      <c r="B68" s="17" t="s">
        <v>116</v>
      </c>
      <c r="C68" s="18" t="s">
        <v>117</v>
      </c>
      <c r="D68" s="13">
        <v>250</v>
      </c>
      <c r="E68" s="20">
        <v>0</v>
      </c>
      <c r="F68" s="20">
        <v>150</v>
      </c>
      <c r="G68" s="20">
        <v>150</v>
      </c>
      <c r="H68" s="20">
        <v>150</v>
      </c>
      <c r="I68" s="21">
        <f>H68/D68*100</f>
        <v>60</v>
      </c>
      <c r="J68" s="21">
        <v>0</v>
      </c>
      <c r="K68" s="21">
        <f t="shared" si="5"/>
        <v>100</v>
      </c>
      <c r="L68" s="21">
        <f t="shared" si="1"/>
        <v>100</v>
      </c>
      <c r="M68" s="4"/>
    </row>
    <row r="69" spans="1:13" ht="15.75" x14ac:dyDescent="0.2">
      <c r="A69" s="10">
        <v>1</v>
      </c>
      <c r="B69" s="17" t="s">
        <v>118</v>
      </c>
      <c r="C69" s="18" t="s">
        <v>119</v>
      </c>
      <c r="D69" s="20">
        <f>D65+D57+D47+D35+D17+D5</f>
        <v>75542.024969999999</v>
      </c>
      <c r="E69" s="20">
        <v>330241.20000000013</v>
      </c>
      <c r="F69" s="20">
        <v>363063.90900000016</v>
      </c>
      <c r="G69" s="20">
        <v>152088.155</v>
      </c>
      <c r="H69" s="20">
        <v>85834.71957999999</v>
      </c>
      <c r="I69" s="21">
        <f>H69/D69*100</f>
        <v>113.6251240472936</v>
      </c>
      <c r="J69" s="21">
        <f>H69/E69*100</f>
        <v>25.991523643930542</v>
      </c>
      <c r="K69" s="21">
        <f t="shared" si="5"/>
        <v>23.64176594044217</v>
      </c>
      <c r="L69" s="21">
        <f t="shared" si="1"/>
        <v>56.437478369041948</v>
      </c>
      <c r="M69" s="4"/>
    </row>
    <row r="71" spans="1:13" x14ac:dyDescent="0.2">
      <c r="B71" s="8"/>
      <c r="C71" s="6"/>
      <c r="D71" s="4"/>
      <c r="E71" s="4"/>
      <c r="F71" s="4"/>
      <c r="G71" s="4"/>
      <c r="H71" s="4"/>
      <c r="I71" s="4"/>
      <c r="J71" s="4"/>
      <c r="K71" s="4"/>
      <c r="L71" s="4"/>
    </row>
    <row r="79" spans="1:13" hidden="1" x14ac:dyDescent="0.2"/>
  </sheetData>
  <mergeCells count="1">
    <mergeCell ref="B2:L2"/>
  </mergeCells>
  <conditionalFormatting sqref="B5:B69">
    <cfRule type="expression" dxfId="107" priority="144" stopIfTrue="1">
      <formula>A5=3</formula>
    </cfRule>
    <cfRule type="expression" dxfId="106" priority="143" stopIfTrue="1">
      <formula>A5=2</formula>
    </cfRule>
    <cfRule type="expression" dxfId="105" priority="142" stopIfTrue="1">
      <formula>A5=1</formula>
    </cfRule>
  </conditionalFormatting>
  <conditionalFormatting sqref="B71:B80">
    <cfRule type="expression" dxfId="104" priority="96" stopIfTrue="1">
      <formula>A71=3</formula>
    </cfRule>
    <cfRule type="expression" dxfId="103" priority="94" stopIfTrue="1">
      <formula>A71=1</formula>
    </cfRule>
    <cfRule type="expression" dxfId="102" priority="95" stopIfTrue="1">
      <formula>A71=2</formula>
    </cfRule>
  </conditionalFormatting>
  <conditionalFormatting sqref="C5:C69">
    <cfRule type="expression" dxfId="101" priority="19" stopIfTrue="1">
      <formula>A5=1</formula>
    </cfRule>
    <cfRule type="expression" dxfId="100" priority="20" stopIfTrue="1">
      <formula>A5=2</formula>
    </cfRule>
    <cfRule type="expression" dxfId="99" priority="21" stopIfTrue="1">
      <formula>A5=3</formula>
    </cfRule>
  </conditionalFormatting>
  <conditionalFormatting sqref="C71:C80">
    <cfRule type="expression" dxfId="98" priority="97" stopIfTrue="1">
      <formula>A71=1</formula>
    </cfRule>
    <cfRule type="expression" dxfId="97" priority="99" stopIfTrue="1">
      <formula>A71=3</formula>
    </cfRule>
    <cfRule type="expression" dxfId="96" priority="98" stopIfTrue="1">
      <formula>A71=2</formula>
    </cfRule>
  </conditionalFormatting>
  <conditionalFormatting sqref="D5 D10 D12:D15 D17 D28:D31 D34:D35 D39 D42 D46:D47 D56:D57 D65 D69">
    <cfRule type="expression" dxfId="95" priority="149" stopIfTrue="1">
      <formula>A5=2</formula>
    </cfRule>
    <cfRule type="expression" dxfId="94" priority="150" stopIfTrue="1">
      <formula>A5=3</formula>
    </cfRule>
    <cfRule type="expression" dxfId="93" priority="148" stopIfTrue="1">
      <formula>A5=1</formula>
    </cfRule>
  </conditionalFormatting>
  <conditionalFormatting sqref="D6:D9">
    <cfRule type="expression" dxfId="92" priority="80" stopIfTrue="1">
      <formula>XFB6=2</formula>
    </cfRule>
    <cfRule type="expression" dxfId="91" priority="79" stopIfTrue="1">
      <formula>XFB6=1</formula>
    </cfRule>
    <cfRule type="expression" dxfId="90" priority="81" stopIfTrue="1">
      <formula>XFB6=3</formula>
    </cfRule>
  </conditionalFormatting>
  <conditionalFormatting sqref="D11">
    <cfRule type="expression" dxfId="89" priority="78" stopIfTrue="1">
      <formula>XFB11=3</formula>
    </cfRule>
    <cfRule type="expression" dxfId="88" priority="77" stopIfTrue="1">
      <formula>XFB11=2</formula>
    </cfRule>
    <cfRule type="expression" dxfId="87" priority="76" stopIfTrue="1">
      <formula>XFB11=1</formula>
    </cfRule>
  </conditionalFormatting>
  <conditionalFormatting sqref="D16">
    <cfRule type="expression" dxfId="86" priority="75" stopIfTrue="1">
      <formula>XFB16=3</formula>
    </cfRule>
    <cfRule type="expression" dxfId="85" priority="73" stopIfTrue="1">
      <formula>XFB16=1</formula>
    </cfRule>
    <cfRule type="expression" dxfId="84" priority="74" stopIfTrue="1">
      <formula>XFB16=2</formula>
    </cfRule>
  </conditionalFormatting>
  <conditionalFormatting sqref="D18:D27">
    <cfRule type="expression" dxfId="83" priority="63" stopIfTrue="1">
      <formula>XFB18=3</formula>
    </cfRule>
    <cfRule type="expression" dxfId="82" priority="62" stopIfTrue="1">
      <formula>XFB18=2</formula>
    </cfRule>
    <cfRule type="expression" dxfId="81" priority="61" stopIfTrue="1">
      <formula>XFB18=1</formula>
    </cfRule>
  </conditionalFormatting>
  <conditionalFormatting sqref="D32:D33">
    <cfRule type="expression" dxfId="80" priority="58" stopIfTrue="1">
      <formula>XFB32=1</formula>
    </cfRule>
    <cfRule type="expression" dxfId="79" priority="59" stopIfTrue="1">
      <formula>XFB32=2</formula>
    </cfRule>
    <cfRule type="expression" dxfId="78" priority="60" stopIfTrue="1">
      <formula>XFB32=3</formula>
    </cfRule>
  </conditionalFormatting>
  <conditionalFormatting sqref="D36:D38">
    <cfRule type="expression" dxfId="77" priority="57" stopIfTrue="1">
      <formula>XFB36=3</formula>
    </cfRule>
    <cfRule type="expression" dxfId="76" priority="56" stopIfTrue="1">
      <formula>XFB36=2</formula>
    </cfRule>
    <cfRule type="expression" dxfId="75" priority="55" stopIfTrue="1">
      <formula>XFB36=1</formula>
    </cfRule>
  </conditionalFormatting>
  <conditionalFormatting sqref="D40:D41">
    <cfRule type="expression" dxfId="74" priority="49" stopIfTrue="1">
      <formula>XFB40=1</formula>
    </cfRule>
    <cfRule type="expression" dxfId="73" priority="50" stopIfTrue="1">
      <formula>XFB40=2</formula>
    </cfRule>
    <cfRule type="expression" dxfId="72" priority="51" stopIfTrue="1">
      <formula>XFB40=3</formula>
    </cfRule>
  </conditionalFormatting>
  <conditionalFormatting sqref="D43:D45">
    <cfRule type="expression" dxfId="71" priority="48" stopIfTrue="1">
      <formula>XFB43=3</formula>
    </cfRule>
    <cfRule type="expression" dxfId="70" priority="47" stopIfTrue="1">
      <formula>XFB43=2</formula>
    </cfRule>
    <cfRule type="expression" dxfId="69" priority="46" stopIfTrue="1">
      <formula>XFB43=1</formula>
    </cfRule>
  </conditionalFormatting>
  <conditionalFormatting sqref="D48:D55">
    <cfRule type="expression" dxfId="68" priority="45" stopIfTrue="1">
      <formula>XFB48=3</formula>
    </cfRule>
    <cfRule type="expression" dxfId="67" priority="44" stopIfTrue="1">
      <formula>XFB48=2</formula>
    </cfRule>
    <cfRule type="expression" dxfId="66" priority="43" stopIfTrue="1">
      <formula>XFB48=1</formula>
    </cfRule>
  </conditionalFormatting>
  <conditionalFormatting sqref="D58:D64">
    <cfRule type="expression" dxfId="65" priority="39" stopIfTrue="1">
      <formula>XFB58=3</formula>
    </cfRule>
    <cfRule type="expression" dxfId="64" priority="38" stopIfTrue="1">
      <formula>XFB58=2</formula>
    </cfRule>
    <cfRule type="expression" dxfId="63" priority="37" stopIfTrue="1">
      <formula>XFB58=1</formula>
    </cfRule>
  </conditionalFormatting>
  <conditionalFormatting sqref="D66:D68">
    <cfRule type="expression" dxfId="62" priority="34" stopIfTrue="1">
      <formula>XFB66=1</formula>
    </cfRule>
    <cfRule type="expression" dxfId="61" priority="36" stopIfTrue="1">
      <formula>XFB66=3</formula>
    </cfRule>
    <cfRule type="expression" dxfId="60" priority="35" stopIfTrue="1">
      <formula>XFB66=2</formula>
    </cfRule>
  </conditionalFormatting>
  <conditionalFormatting sqref="D71:D80">
    <cfRule type="expression" dxfId="59" priority="100" stopIfTrue="1">
      <formula>A71=1</formula>
    </cfRule>
    <cfRule type="expression" dxfId="58" priority="102" stopIfTrue="1">
      <formula>A71=3</formula>
    </cfRule>
    <cfRule type="expression" dxfId="57" priority="101" stopIfTrue="1">
      <formula>A71=2</formula>
    </cfRule>
  </conditionalFormatting>
  <conditionalFormatting sqref="E5:E69">
    <cfRule type="expression" dxfId="56" priority="84" stopIfTrue="1">
      <formula>B5=3</formula>
    </cfRule>
    <cfRule type="expression" dxfId="55" priority="82" stopIfTrue="1">
      <formula>B5=1</formula>
    </cfRule>
    <cfRule type="expression" dxfId="54" priority="83" stopIfTrue="1">
      <formula>B5=2</formula>
    </cfRule>
  </conditionalFormatting>
  <conditionalFormatting sqref="E71:E80">
    <cfRule type="expression" dxfId="53" priority="103" stopIfTrue="1">
      <formula>A71=1</formula>
    </cfRule>
    <cfRule type="expression" dxfId="52" priority="104" stopIfTrue="1">
      <formula>A71=2</formula>
    </cfRule>
    <cfRule type="expression" dxfId="51" priority="105" stopIfTrue="1">
      <formula>A71=3</formula>
    </cfRule>
  </conditionalFormatting>
  <conditionalFormatting sqref="E5:F69">
    <cfRule type="expression" dxfId="50" priority="85" stopIfTrue="1">
      <formula>A5=1</formula>
    </cfRule>
    <cfRule type="expression" dxfId="49" priority="86" stopIfTrue="1">
      <formula>A5=2</formula>
    </cfRule>
    <cfRule type="expression" dxfId="48" priority="87" stopIfTrue="1">
      <formula>A5=3</formula>
    </cfRule>
  </conditionalFormatting>
  <conditionalFormatting sqref="F5:F69">
    <cfRule type="expression" dxfId="47" priority="157" stopIfTrue="1">
      <formula>A5=1</formula>
    </cfRule>
    <cfRule type="expression" dxfId="46" priority="159" stopIfTrue="1">
      <formula>A5=3</formula>
    </cfRule>
    <cfRule type="expression" dxfId="45" priority="158" stopIfTrue="1">
      <formula>A5=2</formula>
    </cfRule>
  </conditionalFormatting>
  <conditionalFormatting sqref="F71:F80">
    <cfRule type="expression" dxfId="44" priority="109" stopIfTrue="1">
      <formula>A71=1</formula>
    </cfRule>
    <cfRule type="expression" dxfId="43" priority="110" stopIfTrue="1">
      <formula>A71=2</formula>
    </cfRule>
    <cfRule type="expression" dxfId="42" priority="111" stopIfTrue="1">
      <formula>A71=3</formula>
    </cfRule>
  </conditionalFormatting>
  <conditionalFormatting sqref="G5 G17 G35 G47 G57 G65 G69">
    <cfRule type="expression" dxfId="41" priority="165" stopIfTrue="1">
      <formula>A5=3</formula>
    </cfRule>
    <cfRule type="expression" dxfId="40" priority="164" stopIfTrue="1">
      <formula>A5=2</formula>
    </cfRule>
    <cfRule type="expression" dxfId="39" priority="163" stopIfTrue="1">
      <formula>A5=1</formula>
    </cfRule>
  </conditionalFormatting>
  <conditionalFormatting sqref="G5:G69">
    <cfRule type="expression" dxfId="38" priority="3" stopIfTrue="1">
      <formula>B5=3</formula>
    </cfRule>
    <cfRule type="expression" dxfId="37" priority="2" stopIfTrue="1">
      <formula>B5=2</formula>
    </cfRule>
    <cfRule type="expression" dxfId="36" priority="1" stopIfTrue="1">
      <formula>B5=1</formula>
    </cfRule>
  </conditionalFormatting>
  <conditionalFormatting sqref="G71:G80">
    <cfRule type="expression" dxfId="35" priority="115" stopIfTrue="1">
      <formula>A71=1</formula>
    </cfRule>
    <cfRule type="expression" dxfId="34" priority="116" stopIfTrue="1">
      <formula>A71=2</formula>
    </cfRule>
    <cfRule type="expression" dxfId="33" priority="117" stopIfTrue="1">
      <formula>A71=3</formula>
    </cfRule>
  </conditionalFormatting>
  <conditionalFormatting sqref="H5:H69">
    <cfRule type="expression" dxfId="32" priority="93" stopIfTrue="1">
      <formula>B5=3</formula>
    </cfRule>
    <cfRule type="expression" dxfId="31" priority="92" stopIfTrue="1">
      <formula>B5=2</formula>
    </cfRule>
    <cfRule type="expression" dxfId="30" priority="91" stopIfTrue="1">
      <formula>B5=1</formula>
    </cfRule>
    <cfRule type="expression" dxfId="29" priority="166" stopIfTrue="1">
      <formula>A5=1</formula>
    </cfRule>
    <cfRule type="expression" dxfId="28" priority="167" stopIfTrue="1">
      <formula>A5=2</formula>
    </cfRule>
    <cfRule type="expression" dxfId="27" priority="168" stopIfTrue="1">
      <formula>A5=3</formula>
    </cfRule>
  </conditionalFormatting>
  <conditionalFormatting sqref="H71:H80">
    <cfRule type="expression" dxfId="26" priority="118" stopIfTrue="1">
      <formula>A71=1</formula>
    </cfRule>
    <cfRule type="expression" dxfId="25" priority="119" stopIfTrue="1">
      <formula>A71=2</formula>
    </cfRule>
    <cfRule type="expression" dxfId="24" priority="120" stopIfTrue="1">
      <formula>A71=3</formula>
    </cfRule>
  </conditionalFormatting>
  <conditionalFormatting sqref="I5:I69">
    <cfRule type="expression" dxfId="23" priority="172" stopIfTrue="1">
      <formula>A5=1</formula>
    </cfRule>
    <cfRule type="expression" dxfId="22" priority="173" stopIfTrue="1">
      <formula>A5=2</formula>
    </cfRule>
    <cfRule type="expression" dxfId="21" priority="174" stopIfTrue="1">
      <formula>A5=3</formula>
    </cfRule>
  </conditionalFormatting>
  <conditionalFormatting sqref="I71:I80">
    <cfRule type="expression" dxfId="20" priority="124" stopIfTrue="1">
      <formula>A71=1</formula>
    </cfRule>
    <cfRule type="expression" dxfId="19" priority="126" stopIfTrue="1">
      <formula>A71=3</formula>
    </cfRule>
    <cfRule type="expression" dxfId="18" priority="125" stopIfTrue="1">
      <formula>A71=2</formula>
    </cfRule>
  </conditionalFormatting>
  <conditionalFormatting sqref="J5:J69">
    <cfRule type="expression" dxfId="17" priority="175" stopIfTrue="1">
      <formula>A5=1</formula>
    </cfRule>
    <cfRule type="expression" dxfId="16" priority="176" stopIfTrue="1">
      <formula>A5=2</formula>
    </cfRule>
    <cfRule type="expression" dxfId="15" priority="177" stopIfTrue="1">
      <formula>A5=3</formula>
    </cfRule>
  </conditionalFormatting>
  <conditionalFormatting sqref="J71:J80">
    <cfRule type="expression" dxfId="14" priority="129" stopIfTrue="1">
      <formula>A71=3</formula>
    </cfRule>
    <cfRule type="expression" dxfId="13" priority="128" stopIfTrue="1">
      <formula>A71=2</formula>
    </cfRule>
    <cfRule type="expression" dxfId="12" priority="127" stopIfTrue="1">
      <formula>A71=1</formula>
    </cfRule>
  </conditionalFormatting>
  <conditionalFormatting sqref="K5:K69">
    <cfRule type="expression" dxfId="11" priority="178" stopIfTrue="1">
      <formula>A5=1</formula>
    </cfRule>
    <cfRule type="expression" dxfId="10" priority="179" stopIfTrue="1">
      <formula>A5=2</formula>
    </cfRule>
    <cfRule type="expression" dxfId="9" priority="180" stopIfTrue="1">
      <formula>A5=3</formula>
    </cfRule>
  </conditionalFormatting>
  <conditionalFormatting sqref="K71:K80">
    <cfRule type="expression" dxfId="8" priority="132" stopIfTrue="1">
      <formula>A71=3</formula>
    </cfRule>
    <cfRule type="expression" dxfId="7" priority="131" stopIfTrue="1">
      <formula>A71=2</formula>
    </cfRule>
    <cfRule type="expression" dxfId="6" priority="130" stopIfTrue="1">
      <formula>A71=1</formula>
    </cfRule>
  </conditionalFormatting>
  <conditionalFormatting sqref="L5:L69">
    <cfRule type="expression" dxfId="5" priority="181" stopIfTrue="1">
      <formula>A5=1</formula>
    </cfRule>
    <cfRule type="expression" dxfId="4" priority="182" stopIfTrue="1">
      <formula>A5=2</formula>
    </cfRule>
    <cfRule type="expression" dxfId="3" priority="183" stopIfTrue="1">
      <formula>A5=3</formula>
    </cfRule>
  </conditionalFormatting>
  <conditionalFormatting sqref="L71:L80">
    <cfRule type="expression" dxfId="2" priority="135" stopIfTrue="1">
      <formula>A71=3</formula>
    </cfRule>
    <cfRule type="expression" dxfId="1" priority="134" stopIfTrue="1">
      <formula>A71=2</formula>
    </cfRule>
    <cfRule type="expression" dxfId="0" priority="133" stopIfTrue="1">
      <formula>A71=1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73A4C-9474-44A7-9822-E6C1DD4F9CB4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analiz_vd0</vt:lpstr>
      <vt:lpstr>Аркуш1</vt:lpstr>
      <vt:lpstr>analiz_vd0!Заголовки_для_друку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2025-04-10T06:39:27Z</cp:lastPrinted>
  <dcterms:created xsi:type="dcterms:W3CDTF">2025-04-10T05:50:18Z</dcterms:created>
  <dcterms:modified xsi:type="dcterms:W3CDTF">2025-07-04T05:38:49Z</dcterms:modified>
</cp:coreProperties>
</file>